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ectranet.sharepoint.com/sites/saenergytransformationrit-t/Shared Documents/PACR PUBLICATION/Supplementary Reports/"/>
    </mc:Choice>
  </mc:AlternateContent>
  <xr:revisionPtr revIDLastSave="0" documentId="8_{FA003742-D3EA-48A1-9D62-D220823FF811}" xr6:coauthVersionLast="42" xr6:coauthVersionMax="42" xr10:uidLastSave="{00000000-0000-0000-0000-000000000000}"/>
  <bookViews>
    <workbookView xWindow="0" yWindow="0" windowWidth="28800" windowHeight="11550" xr2:uid="{00000000-000D-0000-FFFF-FFFF00000000}"/>
  </bookViews>
  <sheets>
    <sheet name="Market benefits" sheetId="7" r:id="rId1"/>
    <sheet name="Solar developments" sheetId="6" r:id="rId2"/>
    <sheet name="NPV calculations" sheetId="1" r:id="rId3"/>
  </sheets>
  <externalReferences>
    <externalReference r:id="rId4"/>
  </externalReferences>
  <definedNames>
    <definedName name="Discount_rate">[1]Assumptions!$B$4</definedName>
    <definedName name="Network_option_lifespan">[1]Assumptions!$B$2</definedName>
    <definedName name="Network_payment_duration_years">[1]Assumptions!$B$8</definedName>
    <definedName name="Option_RC_Bu_year">[1]Assumptions!$F$40</definedName>
    <definedName name="Option_RCTS_Bur_cost">[1]Assumptions!$D$40</definedName>
    <definedName name="_xlnm.Print_Area" localSheetId="0">'Market benefits'!$B$2:$AB$83</definedName>
    <definedName name="_xlnm.Print_Area" localSheetId="2">'NPV calculations'!$B$2:$Z$58</definedName>
    <definedName name="_xlnm.Print_Area" localSheetId="1">'Solar developments'!$B$2:$AA$56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1" l="1"/>
  <c r="D24" i="1"/>
  <c r="D25" i="1"/>
  <c r="D22" i="1"/>
  <c r="D18" i="1"/>
  <c r="D19" i="1"/>
  <c r="D20" i="1"/>
  <c r="D17" i="1"/>
  <c r="E5" i="1"/>
  <c r="E6" i="1"/>
  <c r="F5" i="1"/>
  <c r="D6" i="1"/>
  <c r="C5" i="1"/>
  <c r="D5" i="1"/>
  <c r="F6" i="1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Kiet Lee</author>
  </authors>
  <commentList>
    <comment ref="K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Kiet Lee:</t>
        </r>
        <r>
          <rPr>
            <sz val="9"/>
            <color indexed="81"/>
            <rFont val="Tahoma"/>
            <family val="2"/>
          </rPr>
          <t xml:space="preserve">
Riverlink comissioning financial year </t>
        </r>
      </text>
    </comment>
  </commentList>
</comments>
</file>

<file path=xl/sharedStrings.xml><?xml version="1.0" encoding="utf-8"?>
<sst xmlns="http://schemas.openxmlformats.org/spreadsheetml/2006/main" count="215" uniqueCount="77">
  <si>
    <t xml:space="preserve">Market Benefits </t>
  </si>
  <si>
    <t>Assumptions in use</t>
  </si>
  <si>
    <t>Base Assumptions</t>
  </si>
  <si>
    <t>Discount rate</t>
  </si>
  <si>
    <t>Costs - $,000</t>
  </si>
  <si>
    <t>Payback period</t>
  </si>
  <si>
    <t>Scenarios</t>
  </si>
  <si>
    <t>Neutral</t>
  </si>
  <si>
    <t>Snowy + BoTN</t>
  </si>
  <si>
    <t>Slow Change</t>
  </si>
  <si>
    <t>Fast Change</t>
  </si>
  <si>
    <t>NPV</t>
  </si>
  <si>
    <t>Scenario weightings</t>
  </si>
  <si>
    <t>Total</t>
  </si>
  <si>
    <t>Set A - all equal</t>
  </si>
  <si>
    <t>Set B - more Neutral</t>
  </si>
  <si>
    <t>Set C - Fast Change</t>
  </si>
  <si>
    <t>Set D - Slow Change</t>
  </si>
  <si>
    <t>Assumption</t>
  </si>
  <si>
    <t>Calculation parameters</t>
  </si>
  <si>
    <t>Benefits - RCBu</t>
  </si>
  <si>
    <t>Weight A</t>
  </si>
  <si>
    <t>Weight B</t>
  </si>
  <si>
    <t>Weight C</t>
  </si>
  <si>
    <t>Weight D</t>
  </si>
  <si>
    <t>Base assumptions</t>
  </si>
  <si>
    <t>Discount rate 0.025</t>
  </si>
  <si>
    <t>Discount rate (0.025)</t>
  </si>
  <si>
    <t>Cost x 1.3</t>
  </si>
  <si>
    <t>Cost x 0.7</t>
  </si>
  <si>
    <t>Payback period - years</t>
  </si>
  <si>
    <t>Payback -5 years</t>
  </si>
  <si>
    <t>Payback +5 years</t>
  </si>
  <si>
    <t>Add more sensitivities here</t>
  </si>
  <si>
    <t>Gross benefit</t>
  </si>
  <si>
    <t>Investment Cost</t>
  </si>
  <si>
    <t>Net benefit</t>
  </si>
  <si>
    <t>Fuel cost benefits and costs</t>
  </si>
  <si>
    <t>Total benefits and costs</t>
  </si>
  <si>
    <t>Region</t>
  </si>
  <si>
    <t>Year</t>
  </si>
  <si>
    <t>Fuel cost benefit</t>
  </si>
  <si>
    <t>NEM</t>
  </si>
  <si>
    <t>Residual</t>
  </si>
  <si>
    <t>Capital cost savings $000</t>
  </si>
  <si>
    <t>Terminal</t>
  </si>
  <si>
    <t>Generation fuel cost savings $000</t>
  </si>
  <si>
    <t>NSW</t>
  </si>
  <si>
    <t>QLD</t>
  </si>
  <si>
    <t>SA</t>
  </si>
  <si>
    <t>TAS</t>
  </si>
  <si>
    <t>VIC</t>
  </si>
  <si>
    <t>Average 3 years</t>
  </si>
  <si>
    <t>Solar Developments - Vic &amp; NSW</t>
  </si>
  <si>
    <t>Vic solar generation capacity, MW (Murray River REZ)</t>
  </si>
  <si>
    <t>NeutralWS</t>
  </si>
  <si>
    <t>Fast</t>
  </si>
  <si>
    <t>Slow</t>
  </si>
  <si>
    <t>NSW Solar generation capacity, MW (Murray River, Broken Hill REZ)</t>
  </si>
  <si>
    <t>Sum of Vic and NSW</t>
  </si>
  <si>
    <t>Capacity change in Vic and NSW</t>
  </si>
  <si>
    <t>NPV Scenario Calculations</t>
  </si>
  <si>
    <t>Weighted PV cost</t>
  </si>
  <si>
    <t>Single circuit</t>
  </si>
  <si>
    <t>Double circuit, single strung</t>
  </si>
  <si>
    <t>Weighting sets</t>
  </si>
  <si>
    <t>Scenario</t>
  </si>
  <si>
    <t>Year expansion required</t>
  </si>
  <si>
    <t>Single Circuit</t>
  </si>
  <si>
    <t>Not required</t>
  </si>
  <si>
    <t>Double Cicuit, single strung</t>
  </si>
  <si>
    <t>Costs - single circuit</t>
  </si>
  <si>
    <t>1. $28.4 M single circuit</t>
  </si>
  <si>
    <t xml:space="preserve">2. Cost of duplicating single circuit is $28.4 m </t>
  </si>
  <si>
    <t>Costs - double circuit</t>
  </si>
  <si>
    <t>1. $34.4 m double circuit strung on one side</t>
  </si>
  <si>
    <t xml:space="preserve">2. Cost of stringing vacant circuit $7.2m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</si>
</sst>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&quot;$&quot;* #,##0_-;\-&quot;$&quot;* #,##0_-;_-&quot;$&quot;* &quot;-&quot;??_-;_-@_-"/>
    <numFmt numFmtId="166" formatCode="_-* #,##0_-;\-* #,##0_-;_-* &quot;-&quot;??_-;_-@_-"/>
    <numFmt numFmtId="167" formatCode="0.0"/>
    <numFmt numFmtId="168" formatCode="_-&quot;$&quot;* #,##0_-;\-&quot;$&quot;* #,##0_-;_-* &quot;-&quot;??_-;_-@_-"/>
    <numFmt numFmtId="169" formatCode="_-&quot;$&quot;* #,##0_-;\(&quot;$&quot;* #,##0\)_-;_-&quot;$&quot;* &quot;-&quot;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8"/>
      <color rgb="FF000099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name val="Arial"/>
      <family val="2"/>
    </font>
    <font>
      <sz val="10"/>
      <color rgb="FF0061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Arial"/>
      <family val="2"/>
    </font>
    <font>
      <sz val="11"/>
      <color rgb="FF3F3F76"/>
      <name val="Arial"/>
      <family val="2"/>
    </font>
    <font>
      <i/>
      <sz val="10"/>
      <color theme="1"/>
      <name val="Arial"/>
      <family val="2"/>
    </font>
    <font>
      <b/>
      <sz val="11"/>
      <color rgb="FF3F3F3F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0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48671"/>
        <bgColor indexed="64"/>
      </patternFill>
    </fill>
    <fill>
      <patternFill patternType="solid">
        <fgColor rgb="FFFFC222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ACA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6" borderId="0">
      <alignment horizontal="center" wrapText="1"/>
    </xf>
    <xf numFmtId="0" fontId="11" fillId="0" borderId="0" applyNumberForma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7" borderId="0" applyNumberFormat="0" applyFill="0" applyBorder="0" applyAlignment="0" applyProtection="0"/>
    <xf numFmtId="0" fontId="8" fillId="7" borderId="0" applyNumberFormat="0" applyFill="0" applyBorder="0" applyAlignment="0" applyProtection="0"/>
    <xf numFmtId="0" fontId="6" fillId="4" borderId="2">
      <alignment horizontal="center" vertical="center" wrapText="1"/>
    </xf>
    <xf numFmtId="164" fontId="3" fillId="0" borderId="2" applyNumberFormat="0" applyAlignment="0">
      <alignment horizontal="center"/>
    </xf>
    <xf numFmtId="164" fontId="3" fillId="5" borderId="2" applyNumberFormat="0" applyAlignment="0">
      <alignment horizontal="center"/>
    </xf>
    <xf numFmtId="0" fontId="4" fillId="3" borderId="2">
      <alignment horizontal="center"/>
    </xf>
    <xf numFmtId="0" fontId="9" fillId="7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3" borderId="2" applyAlignment="0">
      <alignment horizontal="center"/>
    </xf>
    <xf numFmtId="0" fontId="12" fillId="2" borderId="0" applyNumberFormat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9" borderId="9" applyNumberFormat="0" applyAlignment="0" applyProtection="0"/>
    <xf numFmtId="0" fontId="16" fillId="10" borderId="10" applyNumberFormat="0" applyAlignment="0" applyProtection="0"/>
    <xf numFmtId="0" fontId="22" fillId="0" borderId="0" applyNumberFormat="0" applyFill="0" applyBorder="0" applyAlignment="0" applyProtection="0"/>
  </cellStyleXfs>
  <cellXfs count="80">
    <xf numFmtId="0" fontId="0" fillId="0" borderId="0" xfId="0"/>
    <xf numFmtId="0" fontId="17" fillId="0" borderId="0" xfId="0" applyFont="1"/>
    <xf numFmtId="0" fontId="17" fillId="0" borderId="0" xfId="0" applyFont="1" applyBorder="1"/>
    <xf numFmtId="9" fontId="17" fillId="8" borderId="1" xfId="2" applyFont="1" applyFill="1" applyBorder="1"/>
    <xf numFmtId="0" fontId="17" fillId="0" borderId="1" xfId="0" applyFont="1" applyBorder="1"/>
    <xf numFmtId="165" fontId="17" fillId="8" borderId="1" xfId="126" applyNumberFormat="1" applyFont="1" applyFill="1" applyBorder="1"/>
    <xf numFmtId="166" fontId="17" fillId="8" borderId="1" xfId="1" applyNumberFormat="1" applyFont="1" applyFill="1" applyBorder="1"/>
    <xf numFmtId="166" fontId="17" fillId="0" borderId="0" xfId="1" applyNumberFormat="1" applyFont="1" applyFill="1" applyBorder="1"/>
    <xf numFmtId="0" fontId="8" fillId="0" borderId="1" xfId="0" applyFont="1" applyFill="1" applyBorder="1"/>
    <xf numFmtId="0" fontId="17" fillId="0" borderId="0" xfId="0" applyFont="1" applyFill="1" applyBorder="1"/>
    <xf numFmtId="0" fontId="8" fillId="0" borderId="1" xfId="0" applyFont="1" applyBorder="1"/>
    <xf numFmtId="9" fontId="17" fillId="0" borderId="0" xfId="2" applyFont="1" applyBorder="1"/>
    <xf numFmtId="43" fontId="17" fillId="0" borderId="0" xfId="1" applyFont="1" applyBorder="1"/>
    <xf numFmtId="166" fontId="17" fillId="0" borderId="0" xfId="1" applyNumberFormat="1" applyFont="1" applyBorder="1"/>
    <xf numFmtId="166" fontId="17" fillId="0" borderId="1" xfId="1" applyNumberFormat="1" applyFont="1" applyBorder="1"/>
    <xf numFmtId="166" fontId="17" fillId="0" borderId="0" xfId="0" applyNumberFormat="1" applyFont="1"/>
    <xf numFmtId="0" fontId="17" fillId="0" borderId="3" xfId="0" applyFont="1" applyBorder="1"/>
    <xf numFmtId="166" fontId="17" fillId="0" borderId="3" xfId="1" applyNumberFormat="1" applyFont="1" applyBorder="1"/>
    <xf numFmtId="166" fontId="8" fillId="0" borderId="0" xfId="1" applyNumberFormat="1" applyFont="1" applyBorder="1" applyAlignment="1">
      <alignment horizontal="left"/>
    </xf>
    <xf numFmtId="0" fontId="17" fillId="0" borderId="0" xfId="0" applyFont="1" applyFill="1"/>
    <xf numFmtId="8" fontId="17" fillId="0" borderId="0" xfId="0" applyNumberFormat="1" applyFont="1" applyFill="1"/>
    <xf numFmtId="8" fontId="17" fillId="0" borderId="0" xfId="0" applyNumberFormat="1" applyFont="1"/>
    <xf numFmtId="0" fontId="8" fillId="0" borderId="0" xfId="0" applyFont="1" applyBorder="1" applyAlignment="1">
      <alignment horizontal="left" vertical="center"/>
    </xf>
    <xf numFmtId="0" fontId="17" fillId="0" borderId="0" xfId="0" applyFont="1" applyBorder="1" applyAlignment="1"/>
    <xf numFmtId="0" fontId="17" fillId="0" borderId="0" xfId="0" applyFont="1" applyBorder="1" applyAlignment="1">
      <alignment horizontal="left" vertical="center"/>
    </xf>
    <xf numFmtId="0" fontId="8" fillId="0" borderId="0" xfId="0" applyFont="1"/>
    <xf numFmtId="0" fontId="1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8" fillId="0" borderId="1" xfId="1" applyNumberFormat="1" applyFont="1" applyBorder="1"/>
    <xf numFmtId="0" fontId="17" fillId="11" borderId="1" xfId="0" applyFont="1" applyFill="1" applyBorder="1"/>
    <xf numFmtId="9" fontId="18" fillId="9" borderId="9" xfId="127" applyNumberFormat="1" applyFont="1"/>
    <xf numFmtId="165" fontId="18" fillId="9" borderId="9" xfId="127" applyNumberFormat="1" applyFont="1"/>
    <xf numFmtId="166" fontId="18" fillId="9" borderId="9" xfId="127" applyNumberFormat="1" applyFont="1"/>
    <xf numFmtId="0" fontId="8" fillId="11" borderId="1" xfId="0" applyFont="1" applyFill="1" applyBorder="1"/>
    <xf numFmtId="7" fontId="8" fillId="11" borderId="1" xfId="0" applyNumberFormat="1" applyFont="1" applyFill="1" applyBorder="1"/>
    <xf numFmtId="167" fontId="17" fillId="0" borderId="0" xfId="0" applyNumberFormat="1" applyFont="1"/>
    <xf numFmtId="0" fontId="8" fillId="0" borderId="1" xfId="0" applyFont="1" applyFill="1" applyBorder="1" applyAlignment="1">
      <alignment horizontal="center"/>
    </xf>
    <xf numFmtId="0" fontId="19" fillId="0" borderId="0" xfId="0" applyFont="1" applyBorder="1"/>
    <xf numFmtId="168" fontId="20" fillId="10" borderId="10" xfId="128" applyNumberFormat="1" applyFont="1"/>
    <xf numFmtId="0" fontId="21" fillId="0" borderId="0" xfId="0" applyFont="1"/>
    <xf numFmtId="9" fontId="17" fillId="0" borderId="1" xfId="2" applyFont="1" applyBorder="1" applyAlignment="1">
      <alignment horizontal="center"/>
    </xf>
    <xf numFmtId="0" fontId="23" fillId="12" borderId="1" xfId="0" applyFont="1" applyFill="1" applyBorder="1" applyAlignment="1">
      <alignment horizontal="left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left"/>
    </xf>
    <xf numFmtId="0" fontId="23" fillId="12" borderId="1" xfId="0" applyFont="1" applyFill="1" applyBorder="1" applyAlignment="1">
      <alignment horizontal="center"/>
    </xf>
    <xf numFmtId="0" fontId="23" fillId="12" borderId="4" xfId="0" applyFont="1" applyFill="1" applyBorder="1" applyAlignment="1"/>
    <xf numFmtId="0" fontId="23" fillId="12" borderId="5" xfId="0" applyFont="1" applyFill="1" applyBorder="1" applyAlignment="1"/>
    <xf numFmtId="0" fontId="24" fillId="12" borderId="1" xfId="0" applyFont="1" applyFill="1" applyBorder="1"/>
    <xf numFmtId="0" fontId="23" fillId="12" borderId="11" xfId="0" applyFont="1" applyFill="1" applyBorder="1" applyAlignment="1"/>
    <xf numFmtId="0" fontId="24" fillId="12" borderId="5" xfId="0" applyFont="1" applyFill="1" applyBorder="1"/>
    <xf numFmtId="0" fontId="24" fillId="12" borderId="4" xfId="0" applyFont="1" applyFill="1" applyBorder="1" applyAlignment="1"/>
    <xf numFmtId="0" fontId="24" fillId="12" borderId="5" xfId="0" applyFont="1" applyFill="1" applyBorder="1" applyAlignment="1"/>
    <xf numFmtId="169" fontId="17" fillId="0" borderId="1" xfId="1" applyNumberFormat="1" applyFont="1" applyBorder="1"/>
    <xf numFmtId="0" fontId="23" fillId="12" borderId="1" xfId="0" applyFont="1" applyFill="1" applyBorder="1"/>
    <xf numFmtId="49" fontId="17" fillId="0" borderId="0" xfId="0" applyNumberFormat="1" applyFont="1"/>
    <xf numFmtId="49" fontId="17" fillId="0" borderId="0" xfId="0" applyNumberFormat="1" applyFont="1" applyAlignment="1">
      <alignment horizontal="center"/>
    </xf>
    <xf numFmtId="3" fontId="17" fillId="0" borderId="0" xfId="0" applyNumberFormat="1" applyFont="1"/>
    <xf numFmtId="49" fontId="23" fillId="12" borderId="1" xfId="0" applyNumberFormat="1" applyFont="1" applyFill="1" applyBorder="1"/>
    <xf numFmtId="3" fontId="17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9" fontId="17" fillId="0" borderId="0" xfId="0" applyNumberFormat="1" applyFont="1" applyBorder="1"/>
    <xf numFmtId="0" fontId="25" fillId="0" borderId="0" xfId="0" applyFont="1"/>
    <xf numFmtId="9" fontId="17" fillId="0" borderId="1" xfId="0" applyNumberFormat="1" applyFont="1" applyBorder="1"/>
    <xf numFmtId="9" fontId="17" fillId="0" borderId="0" xfId="0" applyNumberFormat="1" applyFont="1"/>
    <xf numFmtId="9" fontId="8" fillId="0" borderId="0" xfId="0" applyNumberFormat="1" applyFont="1"/>
    <xf numFmtId="8" fontId="8" fillId="0" borderId="0" xfId="0" applyNumberFormat="1" applyFont="1"/>
    <xf numFmtId="3" fontId="8" fillId="0" borderId="0" xfId="0" applyNumberFormat="1" applyFont="1"/>
    <xf numFmtId="0" fontId="26" fillId="12" borderId="1" xfId="0" applyFont="1" applyFill="1" applyBorder="1" applyAlignment="1">
      <alignment vertical="center"/>
    </xf>
    <xf numFmtId="0" fontId="23" fillId="1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8" fontId="17" fillId="0" borderId="1" xfId="0" applyNumberFormat="1" applyFont="1" applyBorder="1"/>
    <xf numFmtId="0" fontId="27" fillId="0" borderId="0" xfId="0" applyFont="1"/>
    <xf numFmtId="43" fontId="28" fillId="7" borderId="10" xfId="129" applyNumberFormat="1" applyFont="1" applyFill="1" applyBorder="1" applyProtection="1">
      <protection locked="0"/>
    </xf>
    <xf numFmtId="0" fontId="27" fillId="0" borderId="0" xfId="0" applyFont="1" applyAlignment="1">
      <alignment horizontal="center" vertical="center"/>
    </xf>
    <xf numFmtId="9" fontId="18" fillId="9" borderId="9" xfId="127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30">
    <cellStyle name="CellLabel" xfId="17" xr:uid="{00000000-0005-0000-0000-000000000000}"/>
    <cellStyle name="CellLabel 2" xfId="23" xr:uid="{00000000-0005-0000-0000-000001000000}"/>
    <cellStyle name="CellNum" xfId="15" xr:uid="{00000000-0005-0000-0000-000002000000}"/>
    <cellStyle name="CellNumalt" xfId="16" xr:uid="{00000000-0005-0000-0000-000003000000}"/>
    <cellStyle name="Comma" xfId="1" builtinId="3"/>
    <cellStyle name="Comma 10" xfId="27" xr:uid="{00000000-0005-0000-0000-000005000000}"/>
    <cellStyle name="Comma 2" xfId="10" xr:uid="{00000000-0005-0000-0000-000006000000}"/>
    <cellStyle name="Comma 2 2" xfId="44" xr:uid="{00000000-0005-0000-0000-000007000000}"/>
    <cellStyle name="Comma 2 2 2" xfId="70" xr:uid="{00000000-0005-0000-0000-000008000000}"/>
    <cellStyle name="Comma 2 2 2 2" xfId="122" xr:uid="{00000000-0005-0000-0000-000009000000}"/>
    <cellStyle name="Comma 2 2 3" xfId="96" xr:uid="{00000000-0005-0000-0000-00000A000000}"/>
    <cellStyle name="Comma 2 3" xfId="37" xr:uid="{00000000-0005-0000-0000-00000B000000}"/>
    <cellStyle name="Comma 2 3 2" xfId="63" xr:uid="{00000000-0005-0000-0000-00000C000000}"/>
    <cellStyle name="Comma 2 3 2 2" xfId="115" xr:uid="{00000000-0005-0000-0000-00000D000000}"/>
    <cellStyle name="Comma 2 3 3" xfId="89" xr:uid="{00000000-0005-0000-0000-00000E000000}"/>
    <cellStyle name="Comma 2 4" xfId="30" xr:uid="{00000000-0005-0000-0000-00000F000000}"/>
    <cellStyle name="Comma 2 4 2" xfId="56" xr:uid="{00000000-0005-0000-0000-000010000000}"/>
    <cellStyle name="Comma 2 4 2 2" xfId="108" xr:uid="{00000000-0005-0000-0000-000011000000}"/>
    <cellStyle name="Comma 2 4 3" xfId="82" xr:uid="{00000000-0005-0000-0000-000012000000}"/>
    <cellStyle name="Comma 2 5" xfId="49" xr:uid="{00000000-0005-0000-0000-000013000000}"/>
    <cellStyle name="Comma 2 5 2" xfId="101" xr:uid="{00000000-0005-0000-0000-000014000000}"/>
    <cellStyle name="Comma 2 6" xfId="75" xr:uid="{00000000-0005-0000-0000-000015000000}"/>
    <cellStyle name="Comma 3" xfId="25" xr:uid="{00000000-0005-0000-0000-000016000000}"/>
    <cellStyle name="Comma 3 2" xfId="47" xr:uid="{00000000-0005-0000-0000-000017000000}"/>
    <cellStyle name="Comma 3 2 2" xfId="73" xr:uid="{00000000-0005-0000-0000-000018000000}"/>
    <cellStyle name="Comma 3 2 2 2" xfId="125" xr:uid="{00000000-0005-0000-0000-000019000000}"/>
    <cellStyle name="Comma 3 2 3" xfId="99" xr:uid="{00000000-0005-0000-0000-00001A000000}"/>
    <cellStyle name="Comma 3 3" xfId="40" xr:uid="{00000000-0005-0000-0000-00001B000000}"/>
    <cellStyle name="Comma 3 3 2" xfId="66" xr:uid="{00000000-0005-0000-0000-00001C000000}"/>
    <cellStyle name="Comma 3 3 2 2" xfId="118" xr:uid="{00000000-0005-0000-0000-00001D000000}"/>
    <cellStyle name="Comma 3 3 3" xfId="92" xr:uid="{00000000-0005-0000-0000-00001E000000}"/>
    <cellStyle name="Comma 3 4" xfId="33" xr:uid="{00000000-0005-0000-0000-00001F000000}"/>
    <cellStyle name="Comma 3 4 2" xfId="59" xr:uid="{00000000-0005-0000-0000-000020000000}"/>
    <cellStyle name="Comma 3 4 2 2" xfId="111" xr:uid="{00000000-0005-0000-0000-000021000000}"/>
    <cellStyle name="Comma 3 4 3" xfId="85" xr:uid="{00000000-0005-0000-0000-000022000000}"/>
    <cellStyle name="Comma 3 5" xfId="52" xr:uid="{00000000-0005-0000-0000-000023000000}"/>
    <cellStyle name="Comma 3 5 2" xfId="104" xr:uid="{00000000-0005-0000-0000-000024000000}"/>
    <cellStyle name="Comma 3 6" xfId="78" xr:uid="{00000000-0005-0000-0000-000025000000}"/>
    <cellStyle name="Comma 4" xfId="3" xr:uid="{00000000-0005-0000-0000-000026000000}"/>
    <cellStyle name="Comma 4 2" xfId="36" xr:uid="{00000000-0005-0000-0000-000027000000}"/>
    <cellStyle name="Comma 4 2 2" xfId="62" xr:uid="{00000000-0005-0000-0000-000028000000}"/>
    <cellStyle name="Comma 4 2 2 2" xfId="114" xr:uid="{00000000-0005-0000-0000-000029000000}"/>
    <cellStyle name="Comma 4 2 3" xfId="88" xr:uid="{00000000-0005-0000-0000-00002A000000}"/>
    <cellStyle name="Comma 4 3" xfId="29" xr:uid="{00000000-0005-0000-0000-00002B000000}"/>
    <cellStyle name="Comma 4 3 2" xfId="55" xr:uid="{00000000-0005-0000-0000-00002C000000}"/>
    <cellStyle name="Comma 4 3 2 2" xfId="107" xr:uid="{00000000-0005-0000-0000-00002D000000}"/>
    <cellStyle name="Comma 4 3 3" xfId="81" xr:uid="{00000000-0005-0000-0000-00002E000000}"/>
    <cellStyle name="Comma 4 4" xfId="48" xr:uid="{00000000-0005-0000-0000-00002F000000}"/>
    <cellStyle name="Comma 4 4 2" xfId="100" xr:uid="{00000000-0005-0000-0000-000030000000}"/>
    <cellStyle name="Comma 4 5" xfId="74" xr:uid="{00000000-0005-0000-0000-000031000000}"/>
    <cellStyle name="Comma 5" xfId="43" xr:uid="{00000000-0005-0000-0000-000032000000}"/>
    <cellStyle name="Comma 5 2" xfId="69" xr:uid="{00000000-0005-0000-0000-000033000000}"/>
    <cellStyle name="Comma 5 2 2" xfId="121" xr:uid="{00000000-0005-0000-0000-000034000000}"/>
    <cellStyle name="Comma 5 3" xfId="95" xr:uid="{00000000-0005-0000-0000-000035000000}"/>
    <cellStyle name="Comma 6" xfId="41" xr:uid="{00000000-0005-0000-0000-000036000000}"/>
    <cellStyle name="Comma 6 2" xfId="67" xr:uid="{00000000-0005-0000-0000-000037000000}"/>
    <cellStyle name="Comma 6 2 2" xfId="119" xr:uid="{00000000-0005-0000-0000-000038000000}"/>
    <cellStyle name="Comma 6 3" xfId="93" xr:uid="{00000000-0005-0000-0000-000039000000}"/>
    <cellStyle name="Comma 7" xfId="34" xr:uid="{00000000-0005-0000-0000-00003A000000}"/>
    <cellStyle name="Comma 7 2" xfId="60" xr:uid="{00000000-0005-0000-0000-00003B000000}"/>
    <cellStyle name="Comma 7 2 2" xfId="112" xr:uid="{00000000-0005-0000-0000-00003C000000}"/>
    <cellStyle name="Comma 7 3" xfId="86" xr:uid="{00000000-0005-0000-0000-00003D000000}"/>
    <cellStyle name="Comma 8" xfId="53" xr:uid="{00000000-0005-0000-0000-00003E000000}"/>
    <cellStyle name="Comma 8 2" xfId="105" xr:uid="{00000000-0005-0000-0000-00003F000000}"/>
    <cellStyle name="Comma 9" xfId="79" xr:uid="{00000000-0005-0000-0000-000040000000}"/>
    <cellStyle name="Currency" xfId="126" builtinId="4"/>
    <cellStyle name="Currency 2" xfId="20" xr:uid="{00000000-0005-0000-0000-000042000000}"/>
    <cellStyle name="Currency 2 2" xfId="46" xr:uid="{00000000-0005-0000-0000-000043000000}"/>
    <cellStyle name="Currency 2 2 2" xfId="72" xr:uid="{00000000-0005-0000-0000-000044000000}"/>
    <cellStyle name="Currency 2 2 2 2" xfId="124" xr:uid="{00000000-0005-0000-0000-000045000000}"/>
    <cellStyle name="Currency 2 2 3" xfId="98" xr:uid="{00000000-0005-0000-0000-000046000000}"/>
    <cellStyle name="Currency 2 3" xfId="39" xr:uid="{00000000-0005-0000-0000-000047000000}"/>
    <cellStyle name="Currency 2 3 2" xfId="65" xr:uid="{00000000-0005-0000-0000-000048000000}"/>
    <cellStyle name="Currency 2 3 2 2" xfId="117" xr:uid="{00000000-0005-0000-0000-000049000000}"/>
    <cellStyle name="Currency 2 3 3" xfId="91" xr:uid="{00000000-0005-0000-0000-00004A000000}"/>
    <cellStyle name="Currency 2 4" xfId="32" xr:uid="{00000000-0005-0000-0000-00004B000000}"/>
    <cellStyle name="Currency 2 4 2" xfId="58" xr:uid="{00000000-0005-0000-0000-00004C000000}"/>
    <cellStyle name="Currency 2 4 2 2" xfId="110" xr:uid="{00000000-0005-0000-0000-00004D000000}"/>
    <cellStyle name="Currency 2 4 3" xfId="84" xr:uid="{00000000-0005-0000-0000-00004E000000}"/>
    <cellStyle name="Currency 2 5" xfId="51" xr:uid="{00000000-0005-0000-0000-00004F000000}"/>
    <cellStyle name="Currency 2 5 2" xfId="103" xr:uid="{00000000-0005-0000-0000-000050000000}"/>
    <cellStyle name="Currency 2 6" xfId="77" xr:uid="{00000000-0005-0000-0000-000051000000}"/>
    <cellStyle name="Currency 3" xfId="11" xr:uid="{00000000-0005-0000-0000-000052000000}"/>
    <cellStyle name="Currency 3 2" xfId="38" xr:uid="{00000000-0005-0000-0000-000053000000}"/>
    <cellStyle name="Currency 3 2 2" xfId="64" xr:uid="{00000000-0005-0000-0000-000054000000}"/>
    <cellStyle name="Currency 3 2 2 2" xfId="116" xr:uid="{00000000-0005-0000-0000-000055000000}"/>
    <cellStyle name="Currency 3 2 3" xfId="90" xr:uid="{00000000-0005-0000-0000-000056000000}"/>
    <cellStyle name="Currency 3 3" xfId="31" xr:uid="{00000000-0005-0000-0000-000057000000}"/>
    <cellStyle name="Currency 3 3 2" xfId="57" xr:uid="{00000000-0005-0000-0000-000058000000}"/>
    <cellStyle name="Currency 3 3 2 2" xfId="109" xr:uid="{00000000-0005-0000-0000-000059000000}"/>
    <cellStyle name="Currency 3 3 3" xfId="83" xr:uid="{00000000-0005-0000-0000-00005A000000}"/>
    <cellStyle name="Currency 3 4" xfId="50" xr:uid="{00000000-0005-0000-0000-00005B000000}"/>
    <cellStyle name="Currency 3 4 2" xfId="102" xr:uid="{00000000-0005-0000-0000-00005C000000}"/>
    <cellStyle name="Currency 3 5" xfId="76" xr:uid="{00000000-0005-0000-0000-00005D000000}"/>
    <cellStyle name="Currency 4" xfId="45" xr:uid="{00000000-0005-0000-0000-00005E000000}"/>
    <cellStyle name="Currency 4 2" xfId="71" xr:uid="{00000000-0005-0000-0000-00005F000000}"/>
    <cellStyle name="Currency 4 2 2" xfId="123" xr:uid="{00000000-0005-0000-0000-000060000000}"/>
    <cellStyle name="Currency 4 3" xfId="97" xr:uid="{00000000-0005-0000-0000-000061000000}"/>
    <cellStyle name="Currency 5" xfId="42" xr:uid="{00000000-0005-0000-0000-000062000000}"/>
    <cellStyle name="Currency 5 2" xfId="68" xr:uid="{00000000-0005-0000-0000-000063000000}"/>
    <cellStyle name="Currency 5 2 2" xfId="120" xr:uid="{00000000-0005-0000-0000-000064000000}"/>
    <cellStyle name="Currency 5 3" xfId="94" xr:uid="{00000000-0005-0000-0000-000065000000}"/>
    <cellStyle name="Currency 6" xfId="35" xr:uid="{00000000-0005-0000-0000-000066000000}"/>
    <cellStyle name="Currency 6 2" xfId="61" xr:uid="{00000000-0005-0000-0000-000067000000}"/>
    <cellStyle name="Currency 6 2 2" xfId="113" xr:uid="{00000000-0005-0000-0000-000068000000}"/>
    <cellStyle name="Currency 6 3" xfId="87" xr:uid="{00000000-0005-0000-0000-000069000000}"/>
    <cellStyle name="Currency 7" xfId="54" xr:uid="{00000000-0005-0000-0000-00006A000000}"/>
    <cellStyle name="Currency 7 2" xfId="106" xr:uid="{00000000-0005-0000-0000-00006B000000}"/>
    <cellStyle name="Currency 8" xfId="80" xr:uid="{00000000-0005-0000-0000-00006C000000}"/>
    <cellStyle name="Currency 9" xfId="28" xr:uid="{00000000-0005-0000-0000-00006D000000}"/>
    <cellStyle name="Footnote" xfId="12" xr:uid="{00000000-0005-0000-0000-00006E000000}"/>
    <cellStyle name="Good 2" xfId="24" xr:uid="{00000000-0005-0000-0000-00006F000000}"/>
    <cellStyle name="Hyperlink" xfId="5" builtinId="8" customBuiltin="1"/>
    <cellStyle name="Hyperlink 2" xfId="26" xr:uid="{00000000-0005-0000-0000-000071000000}"/>
    <cellStyle name="Input" xfId="127" builtinId="20"/>
    <cellStyle name="Normal" xfId="0" builtinId="0"/>
    <cellStyle name="Normal 11" xfId="6" xr:uid="{00000000-0005-0000-0000-000074000000}"/>
    <cellStyle name="Normal 2" xfId="7" xr:uid="{00000000-0005-0000-0000-000075000000}"/>
    <cellStyle name="Normal 2 2" xfId="9" xr:uid="{00000000-0005-0000-0000-000076000000}"/>
    <cellStyle name="Normal 3" xfId="19" xr:uid="{00000000-0005-0000-0000-000077000000}"/>
    <cellStyle name="Normal 4" xfId="22" xr:uid="{00000000-0005-0000-0000-000078000000}"/>
    <cellStyle name="Normal 5" xfId="8" xr:uid="{00000000-0005-0000-0000-000079000000}"/>
    <cellStyle name="Output" xfId="128" builtinId="21"/>
    <cellStyle name="Per cent" xfId="2" builtinId="5"/>
    <cellStyle name="Percent 2" xfId="21" xr:uid="{00000000-0005-0000-0000-00007C000000}"/>
    <cellStyle name="Report Heading" xfId="4" xr:uid="{00000000-0005-0000-0000-00007D000000}"/>
    <cellStyle name="Subtitle" xfId="18" xr:uid="{00000000-0005-0000-0000-00007E000000}"/>
    <cellStyle name="TableHeader" xfId="14" xr:uid="{00000000-0005-0000-0000-00007F000000}"/>
    <cellStyle name="TableTitle" xfId="13" xr:uid="{00000000-0005-0000-0000-000080000000}"/>
    <cellStyle name="Warning Text" xfId="129" builtinId="11"/>
  </cellStyles>
  <dxfs count="0"/>
  <tableStyles count="0" defaultTableStyle="TableStyleMedium2" defaultPivotStyle="PivotStyleLight16"/>
  <colors>
    <mruColors>
      <color rgb="FF5F277E"/>
      <color rgb="FFE2056F"/>
      <color rgb="FFF68A33"/>
      <color rgb="FF00AC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AU" sz="1200" b="1">
                <a:latin typeface="Arial" panose="020B0604020202020204" pitchFamily="34" charset="0"/>
                <a:cs typeface="Arial" panose="020B0604020202020204" pitchFamily="34" charset="0"/>
              </a:rPr>
              <a:t>Solar</a:t>
            </a:r>
            <a:r>
              <a:rPr lang="en-AU" sz="1200" b="1" baseline="0">
                <a:latin typeface="Arial" panose="020B0604020202020204" pitchFamily="34" charset="0"/>
                <a:cs typeface="Arial" panose="020B0604020202020204" pitchFamily="34" charset="0"/>
              </a:rPr>
              <a:t> genertion development, Vic and South West NSW</a:t>
            </a:r>
            <a:endParaRPr lang="en-AU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'Solar developments'!$B$17</c:f>
              <c:strCache>
                <c:ptCount val="1"/>
                <c:pt idx="0">
                  <c:v>Neutral</c:v>
                </c:pt>
              </c:strCache>
            </c:strRef>
          </c:tx>
          <c:spPr>
            <a:ln w="19050" cap="rnd">
              <a:solidFill>
                <a:srgbClr val="E2056F"/>
              </a:solidFill>
              <a:round/>
            </a:ln>
            <a:effectLst/>
          </c:spPr>
          <c:marker>
            <c:symbol val="none"/>
          </c:marker>
          <c:xVal>
            <c:numRef>
              <c:f>'Solar developments'!$C$16:$AA$16</c:f>
              <c:numCache>
                <c:formatCode>General</c:formatCode>
                <c:ptCount val="2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</c:numCache>
            </c:numRef>
          </c:xVal>
          <c:yVal>
            <c:numRef>
              <c:f>'Solar developments'!$C$17:$AA$17</c:f>
              <c:numCache>
                <c:formatCode>#,##0</c:formatCode>
                <c:ptCount val="25"/>
                <c:pt idx="0">
                  <c:v>424</c:v>
                </c:pt>
                <c:pt idx="1">
                  <c:v>572.99100296999995</c:v>
                </c:pt>
                <c:pt idx="2">
                  <c:v>572.99100296999995</c:v>
                </c:pt>
                <c:pt idx="3">
                  <c:v>620</c:v>
                </c:pt>
                <c:pt idx="4">
                  <c:v>780</c:v>
                </c:pt>
                <c:pt idx="5">
                  <c:v>1364</c:v>
                </c:pt>
                <c:pt idx="6">
                  <c:v>1524</c:v>
                </c:pt>
                <c:pt idx="7">
                  <c:v>1524</c:v>
                </c:pt>
                <c:pt idx="8">
                  <c:v>1524</c:v>
                </c:pt>
                <c:pt idx="9">
                  <c:v>1524</c:v>
                </c:pt>
                <c:pt idx="10">
                  <c:v>1524</c:v>
                </c:pt>
                <c:pt idx="11">
                  <c:v>1524</c:v>
                </c:pt>
                <c:pt idx="12">
                  <c:v>1524</c:v>
                </c:pt>
                <c:pt idx="13">
                  <c:v>1524</c:v>
                </c:pt>
                <c:pt idx="14">
                  <c:v>1524</c:v>
                </c:pt>
                <c:pt idx="15">
                  <c:v>1524</c:v>
                </c:pt>
                <c:pt idx="16">
                  <c:v>1817.11297569</c:v>
                </c:pt>
                <c:pt idx="17">
                  <c:v>4621.4675721399999</c:v>
                </c:pt>
                <c:pt idx="18">
                  <c:v>5824</c:v>
                </c:pt>
                <c:pt idx="19">
                  <c:v>5824</c:v>
                </c:pt>
                <c:pt idx="20">
                  <c:v>5824</c:v>
                </c:pt>
                <c:pt idx="21">
                  <c:v>5824</c:v>
                </c:pt>
                <c:pt idx="22">
                  <c:v>5824</c:v>
                </c:pt>
                <c:pt idx="23">
                  <c:v>5824</c:v>
                </c:pt>
                <c:pt idx="24">
                  <c:v>5824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04-4491-98AC-5312A89B7D4B}"/>
            </c:ext>
          </c:extLst>
        </c:ser>
        <c:ser>
          <c:idx val="1"/>
          <c:order val="1"/>
          <c:tx>
            <c:strRef>
              <c:f>'Solar developments'!$B$18</c:f>
              <c:strCache>
                <c:ptCount val="1"/>
                <c:pt idx="0">
                  <c:v>NeutralWS</c:v>
                </c:pt>
              </c:strCache>
            </c:strRef>
          </c:tx>
          <c:spPr>
            <a:ln w="19050" cap="rnd">
              <a:solidFill>
                <a:srgbClr val="F68A33"/>
              </a:solidFill>
              <a:round/>
            </a:ln>
            <a:effectLst/>
          </c:spPr>
          <c:marker>
            <c:symbol val="none"/>
          </c:marker>
          <c:xVal>
            <c:numRef>
              <c:f>'Solar developments'!$C$16:$AA$16</c:f>
              <c:numCache>
                <c:formatCode>General</c:formatCode>
                <c:ptCount val="2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</c:numCache>
            </c:numRef>
          </c:xVal>
          <c:yVal>
            <c:numRef>
              <c:f>'Solar developments'!$C$18:$AA$18</c:f>
              <c:numCache>
                <c:formatCode>#,##0</c:formatCode>
                <c:ptCount val="25"/>
                <c:pt idx="0">
                  <c:v>424</c:v>
                </c:pt>
                <c:pt idx="1">
                  <c:v>559.13817208</c:v>
                </c:pt>
                <c:pt idx="2">
                  <c:v>559.13817208</c:v>
                </c:pt>
                <c:pt idx="3">
                  <c:v>620</c:v>
                </c:pt>
                <c:pt idx="4">
                  <c:v>780</c:v>
                </c:pt>
                <c:pt idx="5">
                  <c:v>1364</c:v>
                </c:pt>
                <c:pt idx="6">
                  <c:v>1524</c:v>
                </c:pt>
                <c:pt idx="7">
                  <c:v>1524</c:v>
                </c:pt>
                <c:pt idx="8">
                  <c:v>1524</c:v>
                </c:pt>
                <c:pt idx="9">
                  <c:v>1524</c:v>
                </c:pt>
                <c:pt idx="10">
                  <c:v>1524</c:v>
                </c:pt>
                <c:pt idx="11">
                  <c:v>1524</c:v>
                </c:pt>
                <c:pt idx="12">
                  <c:v>1524</c:v>
                </c:pt>
                <c:pt idx="13">
                  <c:v>1524</c:v>
                </c:pt>
                <c:pt idx="14">
                  <c:v>1524</c:v>
                </c:pt>
                <c:pt idx="15">
                  <c:v>1524</c:v>
                </c:pt>
                <c:pt idx="16">
                  <c:v>2692.1561676199999</c:v>
                </c:pt>
                <c:pt idx="17">
                  <c:v>5114.1129736700004</c:v>
                </c:pt>
                <c:pt idx="18">
                  <c:v>5824</c:v>
                </c:pt>
                <c:pt idx="19">
                  <c:v>5824</c:v>
                </c:pt>
                <c:pt idx="20">
                  <c:v>5824</c:v>
                </c:pt>
                <c:pt idx="21">
                  <c:v>5824</c:v>
                </c:pt>
                <c:pt idx="22">
                  <c:v>5824</c:v>
                </c:pt>
                <c:pt idx="23">
                  <c:v>5824</c:v>
                </c:pt>
                <c:pt idx="24">
                  <c:v>5824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04-4491-98AC-5312A89B7D4B}"/>
            </c:ext>
          </c:extLst>
        </c:ser>
        <c:ser>
          <c:idx val="2"/>
          <c:order val="2"/>
          <c:tx>
            <c:strRef>
              <c:f>'Solar developments'!$B$19</c:f>
              <c:strCache>
                <c:ptCount val="1"/>
                <c:pt idx="0">
                  <c:v>Fast</c:v>
                </c:pt>
              </c:strCache>
            </c:strRef>
          </c:tx>
          <c:spPr>
            <a:ln w="19050" cap="rnd">
              <a:solidFill>
                <a:srgbClr val="00ACA0"/>
              </a:solidFill>
              <a:round/>
            </a:ln>
            <a:effectLst/>
          </c:spPr>
          <c:marker>
            <c:symbol val="none"/>
          </c:marker>
          <c:xVal>
            <c:numRef>
              <c:f>'Solar developments'!$C$16:$AA$16</c:f>
              <c:numCache>
                <c:formatCode>General</c:formatCode>
                <c:ptCount val="2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</c:numCache>
            </c:numRef>
          </c:xVal>
          <c:yVal>
            <c:numRef>
              <c:f>'Solar developments'!$C$19:$AA$19</c:f>
              <c:numCache>
                <c:formatCode>#,##0</c:formatCode>
                <c:ptCount val="25"/>
                <c:pt idx="0">
                  <c:v>424</c:v>
                </c:pt>
                <c:pt idx="1">
                  <c:v>424</c:v>
                </c:pt>
                <c:pt idx="2">
                  <c:v>424</c:v>
                </c:pt>
                <c:pt idx="3">
                  <c:v>520</c:v>
                </c:pt>
                <c:pt idx="4">
                  <c:v>780</c:v>
                </c:pt>
                <c:pt idx="5">
                  <c:v>1364</c:v>
                </c:pt>
                <c:pt idx="6">
                  <c:v>1524</c:v>
                </c:pt>
                <c:pt idx="7">
                  <c:v>1524</c:v>
                </c:pt>
                <c:pt idx="8">
                  <c:v>1524</c:v>
                </c:pt>
                <c:pt idx="9">
                  <c:v>1524</c:v>
                </c:pt>
                <c:pt idx="10">
                  <c:v>1524</c:v>
                </c:pt>
                <c:pt idx="11">
                  <c:v>1524</c:v>
                </c:pt>
                <c:pt idx="12">
                  <c:v>1524</c:v>
                </c:pt>
                <c:pt idx="13">
                  <c:v>1524</c:v>
                </c:pt>
                <c:pt idx="14">
                  <c:v>3488.1321687700001</c:v>
                </c:pt>
                <c:pt idx="15">
                  <c:v>3488.1321687700001</c:v>
                </c:pt>
                <c:pt idx="16">
                  <c:v>6488.1321687700001</c:v>
                </c:pt>
                <c:pt idx="17">
                  <c:v>6488.1321687700001</c:v>
                </c:pt>
                <c:pt idx="18">
                  <c:v>6524</c:v>
                </c:pt>
                <c:pt idx="19">
                  <c:v>6524</c:v>
                </c:pt>
                <c:pt idx="20">
                  <c:v>6524</c:v>
                </c:pt>
                <c:pt idx="21">
                  <c:v>6524</c:v>
                </c:pt>
                <c:pt idx="22">
                  <c:v>6524</c:v>
                </c:pt>
                <c:pt idx="23">
                  <c:v>6524</c:v>
                </c:pt>
                <c:pt idx="24">
                  <c:v>6524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04-4491-98AC-5312A89B7D4B}"/>
            </c:ext>
          </c:extLst>
        </c:ser>
        <c:ser>
          <c:idx val="3"/>
          <c:order val="3"/>
          <c:tx>
            <c:strRef>
              <c:f>'Solar developments'!$B$20</c:f>
              <c:strCache>
                <c:ptCount val="1"/>
                <c:pt idx="0">
                  <c:v>Slow</c:v>
                </c:pt>
              </c:strCache>
            </c:strRef>
          </c:tx>
          <c:spPr>
            <a:ln w="19050" cap="rnd">
              <a:solidFill>
                <a:srgbClr val="5F277E"/>
              </a:solidFill>
              <a:round/>
            </a:ln>
            <a:effectLst/>
          </c:spPr>
          <c:marker>
            <c:symbol val="none"/>
          </c:marker>
          <c:xVal>
            <c:numRef>
              <c:f>'Solar developments'!$C$16:$AA$16</c:f>
              <c:numCache>
                <c:formatCode>General</c:formatCode>
                <c:ptCount val="2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</c:numCache>
            </c:numRef>
          </c:xVal>
          <c:yVal>
            <c:numRef>
              <c:f>'Solar developments'!$C$20:$AA$20</c:f>
              <c:numCache>
                <c:formatCode>#,##0</c:formatCode>
                <c:ptCount val="25"/>
                <c:pt idx="0">
                  <c:v>424</c:v>
                </c:pt>
                <c:pt idx="1">
                  <c:v>424</c:v>
                </c:pt>
                <c:pt idx="2">
                  <c:v>424</c:v>
                </c:pt>
                <c:pt idx="3">
                  <c:v>520</c:v>
                </c:pt>
                <c:pt idx="4">
                  <c:v>680</c:v>
                </c:pt>
                <c:pt idx="5">
                  <c:v>1264</c:v>
                </c:pt>
                <c:pt idx="6">
                  <c:v>1424</c:v>
                </c:pt>
                <c:pt idx="7">
                  <c:v>1424</c:v>
                </c:pt>
                <c:pt idx="8">
                  <c:v>1424</c:v>
                </c:pt>
                <c:pt idx="9">
                  <c:v>1424</c:v>
                </c:pt>
                <c:pt idx="10">
                  <c:v>1424</c:v>
                </c:pt>
                <c:pt idx="11">
                  <c:v>1424</c:v>
                </c:pt>
                <c:pt idx="12">
                  <c:v>1424</c:v>
                </c:pt>
                <c:pt idx="13">
                  <c:v>1424</c:v>
                </c:pt>
                <c:pt idx="14">
                  <c:v>1424</c:v>
                </c:pt>
                <c:pt idx="15">
                  <c:v>1424</c:v>
                </c:pt>
                <c:pt idx="16">
                  <c:v>1424</c:v>
                </c:pt>
                <c:pt idx="17">
                  <c:v>1524</c:v>
                </c:pt>
                <c:pt idx="18">
                  <c:v>1524</c:v>
                </c:pt>
                <c:pt idx="19">
                  <c:v>1524</c:v>
                </c:pt>
                <c:pt idx="20">
                  <c:v>1524</c:v>
                </c:pt>
                <c:pt idx="21">
                  <c:v>1524</c:v>
                </c:pt>
                <c:pt idx="22">
                  <c:v>1524</c:v>
                </c:pt>
                <c:pt idx="23">
                  <c:v>1524</c:v>
                </c:pt>
                <c:pt idx="24">
                  <c:v>1524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104-4491-98AC-5312A89B7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57064"/>
        <c:axId val="213753928"/>
      </c:scatterChart>
      <c:valAx>
        <c:axId val="213757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Financial</a:t>
                </a:r>
                <a:r>
                  <a:rPr lang="en-AU" baseline="0"/>
                  <a:t> year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3753928"/>
        <c:crosses val="autoZero"/>
        <c:crossBetween val="midCat"/>
        <c:majorUnit val="1"/>
      </c:valAx>
      <c:valAx>
        <c:axId val="21375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AU" sz="800" b="1">
                    <a:latin typeface="Arial" panose="020B0604020202020204" pitchFamily="34" charset="0"/>
                    <a:cs typeface="Arial" panose="020B0604020202020204" pitchFamily="34" charset="0"/>
                  </a:rPr>
                  <a:t>Generation</a:t>
                </a:r>
                <a:r>
                  <a:rPr lang="en-AU" sz="8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capacity MW</a:t>
                </a:r>
                <a:endParaRPr lang="en-AU" sz="8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3757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AU" sz="1100" b="1">
                <a:latin typeface="Arial" panose="020B0604020202020204" pitchFamily="34" charset="0"/>
                <a:cs typeface="Arial" panose="020B0604020202020204" pitchFamily="34" charset="0"/>
              </a:rPr>
              <a:t>Solar</a:t>
            </a:r>
            <a:r>
              <a:rPr lang="en-AU" sz="1100" b="1" baseline="0">
                <a:latin typeface="Arial" panose="020B0604020202020204" pitchFamily="34" charset="0"/>
                <a:cs typeface="Arial" panose="020B0604020202020204" pitchFamily="34" charset="0"/>
              </a:rPr>
              <a:t> genertion development, Vic and South West NSW</a:t>
            </a:r>
            <a:endParaRPr lang="en-AU" sz="11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'Solar developments'!$B$17</c:f>
              <c:strCache>
                <c:ptCount val="1"/>
                <c:pt idx="0">
                  <c:v>Neutral</c:v>
                </c:pt>
              </c:strCache>
            </c:strRef>
          </c:tx>
          <c:spPr>
            <a:ln w="19050" cap="rnd">
              <a:solidFill>
                <a:srgbClr val="E2056F"/>
              </a:solidFill>
              <a:round/>
            </a:ln>
            <a:effectLst/>
          </c:spPr>
          <c:marker>
            <c:symbol val="none"/>
          </c:marker>
          <c:xVal>
            <c:numRef>
              <c:f>'Solar developments'!$C$16:$AA$16</c:f>
              <c:numCache>
                <c:formatCode>General</c:formatCode>
                <c:ptCount val="2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</c:numCache>
            </c:numRef>
          </c:xVal>
          <c:yVal>
            <c:numRef>
              <c:f>'Solar developments'!$C$17:$AA$17</c:f>
              <c:numCache>
                <c:formatCode>#,##0</c:formatCode>
                <c:ptCount val="25"/>
                <c:pt idx="0">
                  <c:v>424</c:v>
                </c:pt>
                <c:pt idx="1">
                  <c:v>572.99100296999995</c:v>
                </c:pt>
                <c:pt idx="2">
                  <c:v>572.99100296999995</c:v>
                </c:pt>
                <c:pt idx="3">
                  <c:v>620</c:v>
                </c:pt>
                <c:pt idx="4">
                  <c:v>780</c:v>
                </c:pt>
                <c:pt idx="5">
                  <c:v>1364</c:v>
                </c:pt>
                <c:pt idx="6">
                  <c:v>1524</c:v>
                </c:pt>
                <c:pt idx="7">
                  <c:v>1524</c:v>
                </c:pt>
                <c:pt idx="8">
                  <c:v>1524</c:v>
                </c:pt>
                <c:pt idx="9">
                  <c:v>1524</c:v>
                </c:pt>
                <c:pt idx="10">
                  <c:v>1524</c:v>
                </c:pt>
                <c:pt idx="11">
                  <c:v>1524</c:v>
                </c:pt>
                <c:pt idx="12">
                  <c:v>1524</c:v>
                </c:pt>
                <c:pt idx="13">
                  <c:v>1524</c:v>
                </c:pt>
                <c:pt idx="14">
                  <c:v>1524</c:v>
                </c:pt>
                <c:pt idx="15">
                  <c:v>1524</c:v>
                </c:pt>
                <c:pt idx="16">
                  <c:v>1817.11297569</c:v>
                </c:pt>
                <c:pt idx="17">
                  <c:v>4621.4675721399999</c:v>
                </c:pt>
                <c:pt idx="18">
                  <c:v>5824</c:v>
                </c:pt>
                <c:pt idx="19">
                  <c:v>5824</c:v>
                </c:pt>
                <c:pt idx="20">
                  <c:v>5824</c:v>
                </c:pt>
                <c:pt idx="21">
                  <c:v>5824</c:v>
                </c:pt>
                <c:pt idx="22">
                  <c:v>5824</c:v>
                </c:pt>
                <c:pt idx="23">
                  <c:v>5824</c:v>
                </c:pt>
                <c:pt idx="24">
                  <c:v>5824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92-407E-83B8-8B6B161F15F6}"/>
            </c:ext>
          </c:extLst>
        </c:ser>
        <c:ser>
          <c:idx val="1"/>
          <c:order val="1"/>
          <c:tx>
            <c:strRef>
              <c:f>'Solar developments'!$B$18</c:f>
              <c:strCache>
                <c:ptCount val="1"/>
                <c:pt idx="0">
                  <c:v>NeutralWS</c:v>
                </c:pt>
              </c:strCache>
            </c:strRef>
          </c:tx>
          <c:spPr>
            <a:ln w="19050" cap="rnd">
              <a:solidFill>
                <a:srgbClr val="F68A33"/>
              </a:solidFill>
              <a:round/>
            </a:ln>
            <a:effectLst/>
          </c:spPr>
          <c:marker>
            <c:symbol val="none"/>
          </c:marker>
          <c:xVal>
            <c:numRef>
              <c:f>'Solar developments'!$C$16:$AA$16</c:f>
              <c:numCache>
                <c:formatCode>General</c:formatCode>
                <c:ptCount val="2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</c:numCache>
            </c:numRef>
          </c:xVal>
          <c:yVal>
            <c:numRef>
              <c:f>'Solar developments'!$C$18:$AA$18</c:f>
              <c:numCache>
                <c:formatCode>#,##0</c:formatCode>
                <c:ptCount val="25"/>
                <c:pt idx="0">
                  <c:v>424</c:v>
                </c:pt>
                <c:pt idx="1">
                  <c:v>559.13817208</c:v>
                </c:pt>
                <c:pt idx="2">
                  <c:v>559.13817208</c:v>
                </c:pt>
                <c:pt idx="3">
                  <c:v>620</c:v>
                </c:pt>
                <c:pt idx="4">
                  <c:v>780</c:v>
                </c:pt>
                <c:pt idx="5">
                  <c:v>1364</c:v>
                </c:pt>
                <c:pt idx="6">
                  <c:v>1524</c:v>
                </c:pt>
                <c:pt idx="7">
                  <c:v>1524</c:v>
                </c:pt>
                <c:pt idx="8">
                  <c:v>1524</c:v>
                </c:pt>
                <c:pt idx="9">
                  <c:v>1524</c:v>
                </c:pt>
                <c:pt idx="10">
                  <c:v>1524</c:v>
                </c:pt>
                <c:pt idx="11">
                  <c:v>1524</c:v>
                </c:pt>
                <c:pt idx="12">
                  <c:v>1524</c:v>
                </c:pt>
                <c:pt idx="13">
                  <c:v>1524</c:v>
                </c:pt>
                <c:pt idx="14">
                  <c:v>1524</c:v>
                </c:pt>
                <c:pt idx="15">
                  <c:v>1524</c:v>
                </c:pt>
                <c:pt idx="16">
                  <c:v>2692.1561676199999</c:v>
                </c:pt>
                <c:pt idx="17">
                  <c:v>5114.1129736700004</c:v>
                </c:pt>
                <c:pt idx="18">
                  <c:v>5824</c:v>
                </c:pt>
                <c:pt idx="19">
                  <c:v>5824</c:v>
                </c:pt>
                <c:pt idx="20">
                  <c:v>5824</c:v>
                </c:pt>
                <c:pt idx="21">
                  <c:v>5824</c:v>
                </c:pt>
                <c:pt idx="22">
                  <c:v>5824</c:v>
                </c:pt>
                <c:pt idx="23">
                  <c:v>5824</c:v>
                </c:pt>
                <c:pt idx="24">
                  <c:v>5824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92-407E-83B8-8B6B161F15F6}"/>
            </c:ext>
          </c:extLst>
        </c:ser>
        <c:ser>
          <c:idx val="2"/>
          <c:order val="2"/>
          <c:tx>
            <c:strRef>
              <c:f>'Solar developments'!$B$19</c:f>
              <c:strCache>
                <c:ptCount val="1"/>
                <c:pt idx="0">
                  <c:v>Fast</c:v>
                </c:pt>
              </c:strCache>
            </c:strRef>
          </c:tx>
          <c:spPr>
            <a:ln w="19050" cap="rnd">
              <a:solidFill>
                <a:srgbClr val="00ACA0"/>
              </a:solidFill>
              <a:round/>
            </a:ln>
            <a:effectLst/>
          </c:spPr>
          <c:marker>
            <c:symbol val="none"/>
          </c:marker>
          <c:xVal>
            <c:numRef>
              <c:f>'Solar developments'!$C$16:$AA$16</c:f>
              <c:numCache>
                <c:formatCode>General</c:formatCode>
                <c:ptCount val="2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</c:numCache>
            </c:numRef>
          </c:xVal>
          <c:yVal>
            <c:numRef>
              <c:f>'Solar developments'!$C$19:$AA$19</c:f>
              <c:numCache>
                <c:formatCode>#,##0</c:formatCode>
                <c:ptCount val="25"/>
                <c:pt idx="0">
                  <c:v>424</c:v>
                </c:pt>
                <c:pt idx="1">
                  <c:v>424</c:v>
                </c:pt>
                <c:pt idx="2">
                  <c:v>424</c:v>
                </c:pt>
                <c:pt idx="3">
                  <c:v>520</c:v>
                </c:pt>
                <c:pt idx="4">
                  <c:v>780</c:v>
                </c:pt>
                <c:pt idx="5">
                  <c:v>1364</c:v>
                </c:pt>
                <c:pt idx="6">
                  <c:v>1524</c:v>
                </c:pt>
                <c:pt idx="7">
                  <c:v>1524</c:v>
                </c:pt>
                <c:pt idx="8">
                  <c:v>1524</c:v>
                </c:pt>
                <c:pt idx="9">
                  <c:v>1524</c:v>
                </c:pt>
                <c:pt idx="10">
                  <c:v>1524</c:v>
                </c:pt>
                <c:pt idx="11">
                  <c:v>1524</c:v>
                </c:pt>
                <c:pt idx="12">
                  <c:v>1524</c:v>
                </c:pt>
                <c:pt idx="13">
                  <c:v>1524</c:v>
                </c:pt>
                <c:pt idx="14">
                  <c:v>3488.1321687700001</c:v>
                </c:pt>
                <c:pt idx="15">
                  <c:v>3488.1321687700001</c:v>
                </c:pt>
                <c:pt idx="16">
                  <c:v>6488.1321687700001</c:v>
                </c:pt>
                <c:pt idx="17">
                  <c:v>6488.1321687700001</c:v>
                </c:pt>
                <c:pt idx="18">
                  <c:v>6524</c:v>
                </c:pt>
                <c:pt idx="19">
                  <c:v>6524</c:v>
                </c:pt>
                <c:pt idx="20">
                  <c:v>6524</c:v>
                </c:pt>
                <c:pt idx="21">
                  <c:v>6524</c:v>
                </c:pt>
                <c:pt idx="22">
                  <c:v>6524</c:v>
                </c:pt>
                <c:pt idx="23">
                  <c:v>6524</c:v>
                </c:pt>
                <c:pt idx="24">
                  <c:v>6524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C92-407E-83B8-8B6B161F15F6}"/>
            </c:ext>
          </c:extLst>
        </c:ser>
        <c:ser>
          <c:idx val="3"/>
          <c:order val="3"/>
          <c:tx>
            <c:strRef>
              <c:f>'Solar developments'!$B$20</c:f>
              <c:strCache>
                <c:ptCount val="1"/>
                <c:pt idx="0">
                  <c:v>Slow</c:v>
                </c:pt>
              </c:strCache>
            </c:strRef>
          </c:tx>
          <c:spPr>
            <a:ln w="19050" cap="rnd">
              <a:solidFill>
                <a:srgbClr val="5F277E"/>
              </a:solidFill>
              <a:round/>
            </a:ln>
            <a:effectLst/>
          </c:spPr>
          <c:marker>
            <c:symbol val="none"/>
          </c:marker>
          <c:xVal>
            <c:numRef>
              <c:f>'Solar developments'!$C$16:$AA$16</c:f>
              <c:numCache>
                <c:formatCode>General</c:formatCode>
                <c:ptCount val="2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</c:numCache>
            </c:numRef>
          </c:xVal>
          <c:yVal>
            <c:numRef>
              <c:f>'Solar developments'!$C$20:$AA$20</c:f>
              <c:numCache>
                <c:formatCode>#,##0</c:formatCode>
                <c:ptCount val="25"/>
                <c:pt idx="0">
                  <c:v>424</c:v>
                </c:pt>
                <c:pt idx="1">
                  <c:v>424</c:v>
                </c:pt>
                <c:pt idx="2">
                  <c:v>424</c:v>
                </c:pt>
                <c:pt idx="3">
                  <c:v>520</c:v>
                </c:pt>
                <c:pt idx="4">
                  <c:v>680</c:v>
                </c:pt>
                <c:pt idx="5">
                  <c:v>1264</c:v>
                </c:pt>
                <c:pt idx="6">
                  <c:v>1424</c:v>
                </c:pt>
                <c:pt idx="7">
                  <c:v>1424</c:v>
                </c:pt>
                <c:pt idx="8">
                  <c:v>1424</c:v>
                </c:pt>
                <c:pt idx="9">
                  <c:v>1424</c:v>
                </c:pt>
                <c:pt idx="10">
                  <c:v>1424</c:v>
                </c:pt>
                <c:pt idx="11">
                  <c:v>1424</c:v>
                </c:pt>
                <c:pt idx="12">
                  <c:v>1424</c:v>
                </c:pt>
                <c:pt idx="13">
                  <c:v>1424</c:v>
                </c:pt>
                <c:pt idx="14">
                  <c:v>1424</c:v>
                </c:pt>
                <c:pt idx="15">
                  <c:v>1424</c:v>
                </c:pt>
                <c:pt idx="16">
                  <c:v>1424</c:v>
                </c:pt>
                <c:pt idx="17">
                  <c:v>1524</c:v>
                </c:pt>
                <c:pt idx="18">
                  <c:v>1524</c:v>
                </c:pt>
                <c:pt idx="19">
                  <c:v>1524</c:v>
                </c:pt>
                <c:pt idx="20">
                  <c:v>1524</c:v>
                </c:pt>
                <c:pt idx="21">
                  <c:v>1524</c:v>
                </c:pt>
                <c:pt idx="22">
                  <c:v>1524</c:v>
                </c:pt>
                <c:pt idx="23">
                  <c:v>1524</c:v>
                </c:pt>
                <c:pt idx="24">
                  <c:v>1524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C92-407E-83B8-8B6B161F1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29360"/>
        <c:axId val="585718272"/>
      </c:scatterChart>
      <c:valAx>
        <c:axId val="1792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AU" sz="800" b="1">
                    <a:latin typeface="Arial" panose="020B0604020202020204" pitchFamily="34" charset="0"/>
                    <a:cs typeface="Arial" panose="020B0604020202020204" pitchFamily="34" charset="0"/>
                  </a:rPr>
                  <a:t>Financial</a:t>
                </a:r>
                <a:r>
                  <a:rPr lang="en-AU" sz="8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year</a:t>
                </a:r>
                <a:endParaRPr lang="en-AU" sz="8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5718272"/>
        <c:crosses val="autoZero"/>
        <c:crossBetween val="midCat"/>
        <c:majorUnit val="1"/>
      </c:valAx>
      <c:valAx>
        <c:axId val="58571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AU" sz="800" b="1">
                    <a:latin typeface="Arial" panose="020B0604020202020204" pitchFamily="34" charset="0"/>
                    <a:cs typeface="Arial" panose="020B0604020202020204" pitchFamily="34" charset="0"/>
                  </a:rPr>
                  <a:t>Generation</a:t>
                </a:r>
                <a:r>
                  <a:rPr lang="en-AU" sz="8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capacity MW</a:t>
                </a:r>
                <a:endParaRPr lang="en-AU" sz="8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29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59764</xdr:colOff>
      <xdr:row>27</xdr:row>
      <xdr:rowOff>167340</xdr:rowOff>
    </xdr:from>
    <xdr:to>
      <xdr:col>26</xdr:col>
      <xdr:colOff>612587</xdr:colOff>
      <xdr:row>59</xdr:row>
      <xdr:rowOff>179293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9546A2-2679-41E8-B7FE-15BD6797E6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37353</xdr:colOff>
      <xdr:row>32</xdr:row>
      <xdr:rowOff>149411</xdr:rowOff>
    </xdr:from>
    <xdr:to>
      <xdr:col>26</xdr:col>
      <xdr:colOff>1</xdr:colOff>
      <xdr:row>57</xdr:row>
      <xdr:rowOff>82176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A11DB2-0EA4-4364-B98E-5C5C04610E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ee/Documents/Trusted%20Location/Stage%201%20Output_For%20publication_v8_capit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 Summary"/>
      <sheetName val="Results Rank"/>
      <sheetName val="Benefits - Option B2"/>
      <sheetName val="Benefits - Option B3"/>
      <sheetName val="Benefits - Option B4"/>
      <sheetName val="Benefits - Option C1"/>
      <sheetName val="Benefits - Option C2"/>
      <sheetName val="Benefits - RCBu"/>
      <sheetName val="Benefits - Option B10-1"/>
    </sheetNames>
    <sheetDataSet>
      <sheetData sheetId="0">
        <row r="2">
          <cell r="B2">
            <v>50</v>
          </cell>
        </row>
        <row r="4">
          <cell r="B4">
            <v>0.06</v>
          </cell>
        </row>
        <row r="8">
          <cell r="B8">
            <v>30</v>
          </cell>
        </row>
        <row r="40">
          <cell r="D40">
            <v>25000</v>
          </cell>
          <cell r="F40">
            <v>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B95"/>
  <sheetViews>
    <sheetView showGridLines="0" tabSelected="1" zoomScaleNormal="100" workbookViewId="0" xr3:uid="{AEA406A1-0E4B-5B11-9CD5-51D6E497D94C}">
      <selection activeCell="H8" sqref="H8"/>
    </sheetView>
  </sheetViews>
  <sheetFormatPr defaultColWidth="14.7109375" defaultRowHeight="14.25"/>
  <cols>
    <col min="1" max="1" width="2.5703125" style="1" customWidth="1"/>
    <col min="2" max="2" width="21.28515625" style="1" customWidth="1"/>
    <col min="3" max="3" width="18.140625" style="1" customWidth="1"/>
    <col min="4" max="4" width="19.140625" style="1" customWidth="1"/>
    <col min="5" max="5" width="17.85546875" style="1" bestFit="1" customWidth="1"/>
    <col min="6" max="6" width="15.7109375" style="1" customWidth="1"/>
    <col min="7" max="7" width="17.85546875" style="1" bestFit="1" customWidth="1"/>
    <col min="8" max="8" width="14.7109375" style="1"/>
    <col min="9" max="9" width="15.85546875" style="1" customWidth="1"/>
    <col min="10" max="10" width="15.42578125" style="1" customWidth="1"/>
    <col min="11" max="11" width="16.140625" style="1" customWidth="1"/>
    <col min="12" max="12" width="16.5703125" style="1" customWidth="1"/>
    <col min="13" max="15" width="14.7109375" style="1"/>
    <col min="16" max="16" width="16.140625" style="1" customWidth="1"/>
    <col min="17" max="17" width="14.7109375" style="1"/>
    <col min="18" max="18" width="15.85546875" style="1" customWidth="1"/>
    <col min="19" max="19" width="16" style="1" customWidth="1"/>
    <col min="20" max="22" width="14.7109375" style="1"/>
    <col min="23" max="23" width="16.140625" style="1" customWidth="1"/>
    <col min="24" max="24" width="14.7109375" style="1"/>
    <col min="25" max="26" width="17.140625" style="1" customWidth="1"/>
    <col min="27" max="16384" width="14.7109375" style="1"/>
  </cols>
  <sheetData>
    <row r="2" spans="2:23" ht="15.75">
      <c r="B2" s="39" t="s">
        <v>0</v>
      </c>
    </row>
    <row r="4" spans="2:23" s="2" customFormat="1" ht="30">
      <c r="B4" s="41" t="s">
        <v>1</v>
      </c>
      <c r="C4" s="42"/>
      <c r="D4" s="42" t="s">
        <v>2</v>
      </c>
    </row>
    <row r="5" spans="2:23">
      <c r="B5" s="29" t="s">
        <v>3</v>
      </c>
      <c r="C5" s="3">
        <v>0.06</v>
      </c>
      <c r="D5" s="30">
        <v>0.06</v>
      </c>
    </row>
    <row r="6" spans="2:23">
      <c r="B6" s="29" t="s">
        <v>4</v>
      </c>
      <c r="C6" s="5">
        <v>45800</v>
      </c>
      <c r="D6" s="31">
        <v>45800</v>
      </c>
    </row>
    <row r="7" spans="2:23">
      <c r="B7" s="29" t="s">
        <v>5</v>
      </c>
      <c r="C7" s="6">
        <v>30</v>
      </c>
      <c r="D7" s="32">
        <v>30</v>
      </c>
    </row>
    <row r="8" spans="2:23">
      <c r="B8" s="2"/>
      <c r="C8" s="7"/>
      <c r="E8" s="2"/>
      <c r="F8" s="2"/>
    </row>
    <row r="9" spans="2:23" ht="15">
      <c r="B9" s="41" t="s">
        <v>6</v>
      </c>
      <c r="C9" s="42" t="s">
        <v>7</v>
      </c>
      <c r="D9" s="42" t="s">
        <v>8</v>
      </c>
      <c r="E9" s="42" t="s">
        <v>9</v>
      </c>
      <c r="F9" s="42" t="s">
        <v>10</v>
      </c>
    </row>
    <row r="10" spans="2:23" ht="15">
      <c r="B10" s="33" t="s">
        <v>11</v>
      </c>
      <c r="C10" s="38">
        <v>184469.98645429517</v>
      </c>
      <c r="D10" s="38">
        <v>235990.31539890601</v>
      </c>
      <c r="E10" s="38">
        <v>208552.29135131373</v>
      </c>
      <c r="F10" s="38">
        <v>172360.61901736798</v>
      </c>
      <c r="H10" s="9"/>
      <c r="I10" s="9"/>
      <c r="J10" s="9"/>
      <c r="K10" s="9"/>
      <c r="L10" s="9"/>
      <c r="M10" s="9"/>
      <c r="N10" s="9"/>
      <c r="O10" s="9"/>
      <c r="P10" s="9"/>
      <c r="Q10" s="9"/>
      <c r="U10" s="9"/>
      <c r="V10" s="9"/>
      <c r="W10" s="9"/>
    </row>
    <row r="11" spans="2:23">
      <c r="B11" s="2"/>
      <c r="C11" s="7"/>
      <c r="E11" s="2"/>
      <c r="F11" s="2"/>
      <c r="H11" s="9"/>
      <c r="I11" s="9"/>
      <c r="J11" s="9"/>
      <c r="K11" s="9"/>
      <c r="L11" s="9"/>
      <c r="M11" s="9"/>
      <c r="N11" s="9"/>
      <c r="O11" s="9"/>
      <c r="P11" s="9"/>
      <c r="Q11" s="9"/>
      <c r="U11" s="9"/>
      <c r="V11" s="9"/>
      <c r="W11" s="9"/>
    </row>
    <row r="12" spans="2:23" s="2" customFormat="1" ht="15">
      <c r="B12" s="53" t="s">
        <v>12</v>
      </c>
      <c r="C12" s="44" t="s">
        <v>7</v>
      </c>
      <c r="D12" s="44" t="s">
        <v>8</v>
      </c>
      <c r="E12" s="44" t="s">
        <v>9</v>
      </c>
      <c r="F12" s="44" t="s">
        <v>10</v>
      </c>
      <c r="G12" s="44" t="s">
        <v>13</v>
      </c>
    </row>
    <row r="13" spans="2:23" s="2" customFormat="1">
      <c r="B13" s="29" t="s">
        <v>14</v>
      </c>
      <c r="C13" s="40">
        <v>0.25</v>
      </c>
      <c r="D13" s="40">
        <v>0.25</v>
      </c>
      <c r="E13" s="40">
        <v>0.25</v>
      </c>
      <c r="F13" s="40">
        <v>0.25</v>
      </c>
      <c r="G13" s="40">
        <v>1</v>
      </c>
    </row>
    <row r="14" spans="2:23" s="2" customFormat="1">
      <c r="B14" s="29" t="s">
        <v>15</v>
      </c>
      <c r="C14" s="40">
        <v>0.4</v>
      </c>
      <c r="D14" s="40">
        <v>0.4</v>
      </c>
      <c r="E14" s="40">
        <v>0.1</v>
      </c>
      <c r="F14" s="40">
        <v>0.1</v>
      </c>
      <c r="G14" s="40">
        <v>1</v>
      </c>
    </row>
    <row r="15" spans="2:23" s="2" customFormat="1">
      <c r="B15" s="29" t="s">
        <v>16</v>
      </c>
      <c r="C15" s="40">
        <v>0.2</v>
      </c>
      <c r="D15" s="40">
        <v>0.2</v>
      </c>
      <c r="E15" s="40">
        <v>0.2</v>
      </c>
      <c r="F15" s="40">
        <v>0.4</v>
      </c>
      <c r="G15" s="40">
        <v>1</v>
      </c>
    </row>
    <row r="16" spans="2:23" s="2" customFormat="1">
      <c r="B16" s="4" t="s">
        <v>17</v>
      </c>
      <c r="C16" s="40">
        <v>0.2</v>
      </c>
      <c r="D16" s="40">
        <v>0.2</v>
      </c>
      <c r="E16" s="40">
        <v>0.4</v>
      </c>
      <c r="F16" s="40">
        <v>0.2</v>
      </c>
      <c r="G16" s="40">
        <v>1</v>
      </c>
    </row>
    <row r="17" spans="2:27" s="2" customFormat="1">
      <c r="C17" s="11"/>
      <c r="D17" s="11"/>
      <c r="E17" s="11"/>
      <c r="F17" s="11"/>
      <c r="G17" s="11"/>
    </row>
    <row r="18" spans="2:27" s="2" customFormat="1" ht="30">
      <c r="B18" s="41" t="s">
        <v>18</v>
      </c>
      <c r="C18" s="42" t="s">
        <v>19</v>
      </c>
      <c r="D18" s="42" t="s">
        <v>20</v>
      </c>
      <c r="E18" s="42" t="s">
        <v>7</v>
      </c>
      <c r="F18" s="42" t="s">
        <v>8</v>
      </c>
      <c r="G18" s="42" t="s">
        <v>9</v>
      </c>
      <c r="H18" s="42" t="s">
        <v>10</v>
      </c>
      <c r="I18" s="42" t="s">
        <v>21</v>
      </c>
      <c r="J18" s="42" t="s">
        <v>22</v>
      </c>
      <c r="K18" s="42" t="s">
        <v>23</v>
      </c>
      <c r="L18" s="42" t="s">
        <v>24</v>
      </c>
      <c r="M18" s="9"/>
      <c r="N18" s="9"/>
      <c r="O18" s="9"/>
      <c r="P18" s="9"/>
      <c r="Q18" s="9"/>
      <c r="U18" s="9"/>
      <c r="V18" s="9"/>
      <c r="W18" s="9"/>
    </row>
    <row r="19" spans="2:27" ht="15">
      <c r="B19" s="29" t="s">
        <v>3</v>
      </c>
      <c r="C19" s="30">
        <v>0.06</v>
      </c>
      <c r="D19" s="34" t="s">
        <v>25</v>
      </c>
      <c r="E19" s="14">
        <v>184469.99</v>
      </c>
      <c r="F19" s="14">
        <v>235990.32</v>
      </c>
      <c r="G19" s="14">
        <v>208552.29</v>
      </c>
      <c r="H19" s="14">
        <v>172360.62</v>
      </c>
      <c r="I19" s="14">
        <v>200343.30499999999</v>
      </c>
      <c r="J19" s="14">
        <v>206275.41500000001</v>
      </c>
      <c r="K19" s="14">
        <v>194746.76800000004</v>
      </c>
      <c r="L19" s="14">
        <v>201985.10200000001</v>
      </c>
      <c r="M19" s="9"/>
      <c r="N19" s="9"/>
      <c r="O19" s="9"/>
      <c r="P19" s="9"/>
      <c r="Q19" s="9"/>
      <c r="U19" s="9"/>
      <c r="V19" s="9"/>
      <c r="W19" s="9"/>
    </row>
    <row r="20" spans="2:27">
      <c r="B20" s="29"/>
      <c r="C20" s="30">
        <v>8.4999999999999992E-2</v>
      </c>
      <c r="D20" s="29" t="s">
        <v>26</v>
      </c>
      <c r="E20" s="14">
        <v>132732.46</v>
      </c>
      <c r="F20" s="14">
        <v>164876.76</v>
      </c>
      <c r="G20" s="14">
        <v>168645.78</v>
      </c>
      <c r="H20" s="14">
        <v>123309.47</v>
      </c>
      <c r="I20" s="14">
        <v>147391.11749999999</v>
      </c>
      <c r="J20" s="14">
        <v>148239.21299999999</v>
      </c>
      <c r="K20" s="14">
        <v>142574.788</v>
      </c>
      <c r="L20" s="14">
        <v>151642.05000000002</v>
      </c>
      <c r="M20" s="9"/>
      <c r="N20" s="9"/>
      <c r="O20" s="9"/>
      <c r="P20" s="9"/>
      <c r="Q20" s="9"/>
      <c r="U20" s="9"/>
      <c r="V20" s="9"/>
      <c r="W20" s="9"/>
    </row>
    <row r="21" spans="2:27">
      <c r="B21" s="29"/>
      <c r="C21" s="30">
        <v>3.4999999999999996E-2</v>
      </c>
      <c r="D21" s="29" t="s">
        <v>27</v>
      </c>
      <c r="E21" s="14">
        <v>274182.11</v>
      </c>
      <c r="F21" s="14">
        <v>364398.32</v>
      </c>
      <c r="G21" s="14">
        <v>256981.94</v>
      </c>
      <c r="H21" s="14">
        <v>254499.15</v>
      </c>
      <c r="I21" s="14">
        <v>287515.37999999995</v>
      </c>
      <c r="J21" s="14">
        <v>306580.28100000002</v>
      </c>
      <c r="K21" s="14">
        <v>280912.13400000002</v>
      </c>
      <c r="L21" s="14">
        <v>281408.69200000004</v>
      </c>
      <c r="M21" s="9"/>
      <c r="N21" s="9"/>
      <c r="O21" s="9"/>
      <c r="P21" s="9"/>
      <c r="Q21" s="9"/>
      <c r="U21" s="9"/>
      <c r="V21" s="9"/>
      <c r="W21" s="9"/>
    </row>
    <row r="22" spans="2:27">
      <c r="B22" s="29" t="s">
        <v>4</v>
      </c>
      <c r="C22" s="31">
        <v>59540</v>
      </c>
      <c r="D22" s="29" t="s">
        <v>28</v>
      </c>
      <c r="E22" s="14">
        <v>173898.25</v>
      </c>
      <c r="F22" s="14">
        <v>225418.58</v>
      </c>
      <c r="G22" s="14">
        <v>197980.56</v>
      </c>
      <c r="H22" s="14">
        <v>161788.88</v>
      </c>
      <c r="I22" s="14">
        <v>189771.56749999998</v>
      </c>
      <c r="J22" s="14">
        <v>195703.67600000004</v>
      </c>
      <c r="K22" s="14">
        <v>184175.03</v>
      </c>
      <c r="L22" s="14">
        <v>191413.36600000004</v>
      </c>
      <c r="M22" s="9"/>
      <c r="N22" s="9"/>
      <c r="O22" s="9"/>
      <c r="P22" s="9"/>
      <c r="Q22" s="9"/>
      <c r="U22" s="9"/>
      <c r="V22" s="9"/>
      <c r="W22" s="9"/>
    </row>
    <row r="23" spans="2:27">
      <c r="B23" s="29"/>
      <c r="C23" s="31">
        <v>32059.999999999996</v>
      </c>
      <c r="D23" s="29" t="s">
        <v>29</v>
      </c>
      <c r="E23" s="14">
        <v>195041.72</v>
      </c>
      <c r="F23" s="14">
        <v>246562.05</v>
      </c>
      <c r="G23" s="14">
        <v>219124.03</v>
      </c>
      <c r="H23" s="14">
        <v>182932.35</v>
      </c>
      <c r="I23" s="14">
        <v>210915.03750000001</v>
      </c>
      <c r="J23" s="14">
        <v>216847.14600000001</v>
      </c>
      <c r="K23" s="14">
        <v>205318.50000000003</v>
      </c>
      <c r="L23" s="14">
        <v>212556.83600000004</v>
      </c>
      <c r="M23" s="9"/>
      <c r="N23" s="9"/>
      <c r="O23" s="9"/>
      <c r="P23" s="9"/>
      <c r="Q23" s="9"/>
      <c r="U23" s="9"/>
      <c r="V23" s="9"/>
      <c r="W23" s="9"/>
    </row>
    <row r="24" spans="2:27">
      <c r="B24" s="29" t="s">
        <v>30</v>
      </c>
      <c r="C24" s="32">
        <v>25</v>
      </c>
      <c r="D24" s="29" t="s">
        <v>31</v>
      </c>
      <c r="E24" s="14">
        <v>184392.08</v>
      </c>
      <c r="F24" s="14">
        <v>235912.41</v>
      </c>
      <c r="G24" s="14">
        <v>208474.39</v>
      </c>
      <c r="H24" s="14">
        <v>172282.71</v>
      </c>
      <c r="I24" s="14">
        <v>200265.39749999999</v>
      </c>
      <c r="J24" s="14">
        <v>206197.50600000002</v>
      </c>
      <c r="K24" s="14">
        <v>194668.86000000002</v>
      </c>
      <c r="L24" s="14">
        <v>201907.196</v>
      </c>
      <c r="M24" s="9"/>
      <c r="N24" s="9"/>
      <c r="O24" s="9"/>
      <c r="P24" s="9"/>
      <c r="Q24" s="9"/>
      <c r="U24" s="9"/>
      <c r="V24" s="9"/>
      <c r="W24" s="9"/>
    </row>
    <row r="25" spans="2:27">
      <c r="B25" s="29"/>
      <c r="C25" s="32">
        <v>35</v>
      </c>
      <c r="D25" s="29" t="s">
        <v>32</v>
      </c>
      <c r="E25" s="14">
        <v>184521.32</v>
      </c>
      <c r="F25" s="14">
        <v>236041.65</v>
      </c>
      <c r="G25" s="14">
        <v>208603.62</v>
      </c>
      <c r="H25" s="14">
        <v>172411.95</v>
      </c>
      <c r="I25" s="14">
        <v>200394.63500000001</v>
      </c>
      <c r="J25" s="14">
        <v>206326.74500000002</v>
      </c>
      <c r="K25" s="14">
        <v>194798.09800000003</v>
      </c>
      <c r="L25" s="14">
        <v>202036.43200000003</v>
      </c>
      <c r="M25" s="9"/>
      <c r="N25" s="9"/>
      <c r="O25" s="9"/>
      <c r="P25" s="9"/>
      <c r="Q25" s="9"/>
      <c r="U25" s="9"/>
      <c r="V25" s="9"/>
      <c r="W25" s="9"/>
    </row>
    <row r="26" spans="2:27" s="2" customFormat="1">
      <c r="B26" s="37" t="s">
        <v>33</v>
      </c>
      <c r="C26" s="12"/>
      <c r="D26" s="13"/>
      <c r="F26" s="13"/>
    </row>
    <row r="27" spans="2:27" ht="15">
      <c r="B27" s="13"/>
      <c r="C27" s="43" t="s">
        <v>7</v>
      </c>
      <c r="D27" s="44" t="s">
        <v>34</v>
      </c>
      <c r="E27" s="44" t="s">
        <v>35</v>
      </c>
      <c r="F27" s="44" t="s">
        <v>36</v>
      </c>
      <c r="I27" s="13"/>
      <c r="J27" s="43" t="s">
        <v>8</v>
      </c>
      <c r="K27" s="44" t="s">
        <v>34</v>
      </c>
      <c r="L27" s="44" t="s">
        <v>35</v>
      </c>
      <c r="M27" s="44" t="s">
        <v>36</v>
      </c>
      <c r="P27" s="13"/>
      <c r="Q27" s="43" t="s">
        <v>9</v>
      </c>
      <c r="R27" s="44" t="s">
        <v>34</v>
      </c>
      <c r="S27" s="44" t="s">
        <v>35</v>
      </c>
      <c r="T27" s="44" t="s">
        <v>36</v>
      </c>
      <c r="W27" s="13"/>
      <c r="X27" s="43" t="s">
        <v>10</v>
      </c>
      <c r="Y27" s="44" t="s">
        <v>34</v>
      </c>
      <c r="Z27" s="44" t="s">
        <v>35</v>
      </c>
      <c r="AA27" s="44" t="s">
        <v>36</v>
      </c>
    </row>
    <row r="28" spans="2:27" ht="15">
      <c r="B28" s="7"/>
      <c r="C28" s="10" t="s">
        <v>11</v>
      </c>
      <c r="D28" s="38">
        <v>219709.10103509971</v>
      </c>
      <c r="E28" s="38">
        <v>45800</v>
      </c>
      <c r="F28" s="38">
        <v>184469.98645429517</v>
      </c>
      <c r="G28" s="15"/>
      <c r="I28" s="7"/>
      <c r="J28" s="10" t="s">
        <v>11</v>
      </c>
      <c r="K28" s="38">
        <v>271229.42997971055</v>
      </c>
      <c r="L28" s="38">
        <v>45800</v>
      </c>
      <c r="M28" s="38">
        <v>235990.31539890601</v>
      </c>
      <c r="P28" s="7"/>
      <c r="Q28" s="10" t="s">
        <v>11</v>
      </c>
      <c r="R28" s="38">
        <v>243791.40593211827</v>
      </c>
      <c r="S28" s="38">
        <v>45800</v>
      </c>
      <c r="T28" s="38">
        <v>208552.29135131373</v>
      </c>
      <c r="W28" s="7"/>
      <c r="X28" s="10" t="s">
        <v>11</v>
      </c>
      <c r="Y28" s="38">
        <v>207599.73359817252</v>
      </c>
      <c r="Z28" s="38">
        <v>45800</v>
      </c>
      <c r="AA28" s="38">
        <v>172360.61901736798</v>
      </c>
    </row>
    <row r="29" spans="2:27" s="16" customFormat="1" ht="15" thickBot="1">
      <c r="B29" s="17"/>
      <c r="D29" s="17"/>
      <c r="E29" s="17"/>
      <c r="F29" s="17"/>
      <c r="I29" s="17"/>
      <c r="K29" s="17"/>
      <c r="L29" s="17"/>
      <c r="M29" s="17"/>
      <c r="P29" s="17"/>
      <c r="R29" s="17"/>
      <c r="S29" s="17"/>
      <c r="T29" s="17"/>
      <c r="W29" s="17"/>
      <c r="Y29" s="17"/>
      <c r="Z29" s="17"/>
      <c r="AA29" s="17"/>
    </row>
    <row r="30" spans="2:27" s="2" customFormat="1">
      <c r="B30" s="13"/>
      <c r="D30" s="13"/>
      <c r="E30" s="13"/>
      <c r="F30" s="13"/>
      <c r="I30" s="13"/>
      <c r="K30" s="13"/>
      <c r="L30" s="13"/>
      <c r="M30" s="13"/>
      <c r="P30" s="13"/>
      <c r="R30" s="13"/>
      <c r="S30" s="13"/>
      <c r="T30" s="13"/>
      <c r="W30" s="13"/>
      <c r="Y30" s="13"/>
      <c r="Z30" s="13"/>
      <c r="AA30" s="13"/>
    </row>
    <row r="31" spans="2:27" s="2" customFormat="1" ht="15">
      <c r="B31" s="18" t="s">
        <v>37</v>
      </c>
      <c r="D31" s="13"/>
      <c r="E31" s="13"/>
      <c r="F31" s="13"/>
      <c r="I31" s="18" t="s">
        <v>38</v>
      </c>
      <c r="K31" s="13"/>
      <c r="L31" s="13"/>
      <c r="M31" s="13"/>
      <c r="P31" s="18" t="s">
        <v>38</v>
      </c>
      <c r="R31" s="13"/>
      <c r="S31" s="13"/>
      <c r="T31" s="13"/>
      <c r="W31" s="18" t="s">
        <v>38</v>
      </c>
      <c r="Y31" s="13"/>
      <c r="Z31" s="13"/>
      <c r="AA31" s="13"/>
    </row>
    <row r="32" spans="2:27" ht="15">
      <c r="B32" s="48" t="s">
        <v>7</v>
      </c>
      <c r="C32" s="45"/>
      <c r="D32" s="45"/>
      <c r="E32" s="45"/>
      <c r="F32" s="46"/>
      <c r="I32" s="48" t="s">
        <v>8</v>
      </c>
      <c r="J32" s="45"/>
      <c r="K32" s="45"/>
      <c r="L32" s="45"/>
      <c r="M32" s="46"/>
      <c r="P32" s="48" t="s">
        <v>9</v>
      </c>
      <c r="Q32" s="45"/>
      <c r="R32" s="45"/>
      <c r="S32" s="45"/>
      <c r="T32" s="46"/>
      <c r="W32" s="48" t="s">
        <v>10</v>
      </c>
      <c r="X32" s="45"/>
      <c r="Y32" s="45"/>
      <c r="Z32" s="45"/>
      <c r="AA32" s="46"/>
    </row>
    <row r="33" spans="2:27" ht="15">
      <c r="B33" s="8" t="s">
        <v>39</v>
      </c>
      <c r="C33" s="36" t="s">
        <v>40</v>
      </c>
      <c r="D33" s="36" t="s">
        <v>41</v>
      </c>
      <c r="E33" s="36" t="s">
        <v>35</v>
      </c>
      <c r="F33" s="10"/>
      <c r="G33" s="19"/>
      <c r="I33" s="8" t="s">
        <v>39</v>
      </c>
      <c r="J33" s="8" t="s">
        <v>40</v>
      </c>
      <c r="K33" s="8" t="s">
        <v>41</v>
      </c>
      <c r="L33" s="8" t="s">
        <v>35</v>
      </c>
      <c r="M33" s="10"/>
      <c r="N33" s="19"/>
      <c r="O33" s="19"/>
      <c r="P33" s="8" t="s">
        <v>39</v>
      </c>
      <c r="Q33" s="8" t="s">
        <v>40</v>
      </c>
      <c r="R33" s="36" t="s">
        <v>41</v>
      </c>
      <c r="S33" s="36" t="s">
        <v>35</v>
      </c>
      <c r="T33" s="10"/>
      <c r="W33" s="8" t="s">
        <v>39</v>
      </c>
      <c r="X33" s="36" t="s">
        <v>40</v>
      </c>
      <c r="Y33" s="36" t="s">
        <v>41</v>
      </c>
      <c r="Z33" s="36" t="s">
        <v>35</v>
      </c>
      <c r="AA33" s="27"/>
    </row>
    <row r="34" spans="2:27">
      <c r="B34" s="76" t="s">
        <v>42</v>
      </c>
      <c r="C34" s="4">
        <v>2020</v>
      </c>
      <c r="D34" s="14">
        <v>0</v>
      </c>
      <c r="E34" s="14">
        <v>0</v>
      </c>
      <c r="F34" s="14"/>
      <c r="G34" s="20"/>
      <c r="I34" s="76" t="s">
        <v>42</v>
      </c>
      <c r="J34" s="4">
        <v>2020</v>
      </c>
      <c r="K34" s="14">
        <v>0</v>
      </c>
      <c r="L34" s="14">
        <v>0</v>
      </c>
      <c r="M34" s="14"/>
      <c r="N34" s="19"/>
      <c r="O34" s="19"/>
      <c r="P34" s="76" t="s">
        <v>42</v>
      </c>
      <c r="Q34" s="4">
        <v>2020</v>
      </c>
      <c r="R34" s="52">
        <v>174.23403594400588</v>
      </c>
      <c r="S34" s="52">
        <v>0</v>
      </c>
      <c r="T34" s="14"/>
      <c r="W34" s="76" t="s">
        <v>42</v>
      </c>
      <c r="X34" s="26">
        <v>2020</v>
      </c>
      <c r="Y34" s="52">
        <v>0</v>
      </c>
      <c r="Z34" s="52">
        <v>0</v>
      </c>
      <c r="AA34" s="14"/>
    </row>
    <row r="35" spans="2:27">
      <c r="B35" s="77"/>
      <c r="C35" s="4">
        <v>2021</v>
      </c>
      <c r="D35" s="14">
        <v>0</v>
      </c>
      <c r="E35" s="14">
        <v>0</v>
      </c>
      <c r="F35" s="14"/>
      <c r="G35" s="21"/>
      <c r="I35" s="77"/>
      <c r="J35" s="4">
        <v>2021</v>
      </c>
      <c r="K35" s="14">
        <v>0</v>
      </c>
      <c r="L35" s="14">
        <v>0</v>
      </c>
      <c r="M35" s="14"/>
      <c r="P35" s="77"/>
      <c r="Q35" s="4">
        <v>2021</v>
      </c>
      <c r="R35" s="52">
        <v>104.19444244163606</v>
      </c>
      <c r="S35" s="52">
        <v>0</v>
      </c>
      <c r="T35" s="14"/>
      <c r="W35" s="77"/>
      <c r="X35" s="26">
        <v>2021</v>
      </c>
      <c r="Y35" s="52">
        <v>0</v>
      </c>
      <c r="Z35" s="52">
        <v>0</v>
      </c>
      <c r="AA35" s="14"/>
    </row>
    <row r="36" spans="2:27">
      <c r="B36" s="77"/>
      <c r="C36" s="4">
        <v>2022</v>
      </c>
      <c r="D36" s="14">
        <v>0</v>
      </c>
      <c r="E36" s="14">
        <v>0</v>
      </c>
      <c r="F36" s="14"/>
      <c r="G36" s="21"/>
      <c r="I36" s="77"/>
      <c r="J36" s="4">
        <v>2022</v>
      </c>
      <c r="K36" s="14">
        <v>0</v>
      </c>
      <c r="L36" s="14">
        <v>0</v>
      </c>
      <c r="M36" s="14"/>
      <c r="P36" s="77"/>
      <c r="Q36" s="4">
        <v>2022</v>
      </c>
      <c r="R36" s="52">
        <v>11.961888214325882</v>
      </c>
      <c r="S36" s="52">
        <v>0</v>
      </c>
      <c r="T36" s="14"/>
      <c r="W36" s="77"/>
      <c r="X36" s="26">
        <v>2022</v>
      </c>
      <c r="Y36" s="52">
        <v>102.32053562256624</v>
      </c>
      <c r="Z36" s="52">
        <v>0</v>
      </c>
      <c r="AA36" s="14"/>
    </row>
    <row r="37" spans="2:27">
      <c r="B37" s="77"/>
      <c r="C37" s="4">
        <v>2023</v>
      </c>
      <c r="D37" s="14">
        <v>0</v>
      </c>
      <c r="E37" s="14">
        <v>0</v>
      </c>
      <c r="F37" s="14"/>
      <c r="G37" s="15"/>
      <c r="I37" s="77"/>
      <c r="J37" s="4">
        <v>2023</v>
      </c>
      <c r="K37" s="14">
        <v>0</v>
      </c>
      <c r="L37" s="14">
        <v>0</v>
      </c>
      <c r="M37" s="14"/>
      <c r="P37" s="77"/>
      <c r="Q37" s="4">
        <v>2023</v>
      </c>
      <c r="R37" s="52">
        <v>0</v>
      </c>
      <c r="S37" s="52">
        <v>0</v>
      </c>
      <c r="T37" s="14"/>
      <c r="W37" s="77"/>
      <c r="X37" s="26">
        <v>2023</v>
      </c>
      <c r="Y37" s="52">
        <v>0</v>
      </c>
      <c r="Z37" s="52">
        <v>0</v>
      </c>
      <c r="AA37" s="14"/>
    </row>
    <row r="38" spans="2:27">
      <c r="B38" s="77"/>
      <c r="C38" s="4">
        <v>2024</v>
      </c>
      <c r="D38" s="14">
        <v>-10767.607614938861</v>
      </c>
      <c r="E38" s="14">
        <v>3327.320146244163</v>
      </c>
      <c r="F38" s="14"/>
      <c r="G38" s="21"/>
      <c r="I38" s="77"/>
      <c r="J38" s="4">
        <v>2024</v>
      </c>
      <c r="K38" s="14">
        <v>-11686.989051451681</v>
      </c>
      <c r="L38" s="14">
        <v>3327.320146244163</v>
      </c>
      <c r="M38" s="14"/>
      <c r="P38" s="77"/>
      <c r="Q38" s="4">
        <v>2024</v>
      </c>
      <c r="R38" s="52">
        <v>-13913.064323197606</v>
      </c>
      <c r="S38" s="52">
        <v>3327.320146244163</v>
      </c>
      <c r="T38" s="14"/>
      <c r="W38" s="77"/>
      <c r="X38" s="26">
        <v>2024</v>
      </c>
      <c r="Y38" s="52">
        <v>-30876.600313538176</v>
      </c>
      <c r="Z38" s="52">
        <v>3327.320146244163</v>
      </c>
      <c r="AA38" s="14"/>
    </row>
    <row r="39" spans="2:27">
      <c r="B39" s="77"/>
      <c r="C39" s="4">
        <v>2025</v>
      </c>
      <c r="D39" s="14">
        <v>6640.5912953087827</v>
      </c>
      <c r="E39" s="14">
        <v>3327.320146244163</v>
      </c>
      <c r="F39" s="14"/>
      <c r="G39" s="21"/>
      <c r="I39" s="77"/>
      <c r="J39" s="4">
        <v>2025</v>
      </c>
      <c r="K39" s="14">
        <v>6298.9448680318455</v>
      </c>
      <c r="L39" s="14">
        <v>3327.320146244163</v>
      </c>
      <c r="M39" s="14"/>
      <c r="P39" s="77"/>
      <c r="Q39" s="4">
        <v>2025</v>
      </c>
      <c r="R39" s="52">
        <v>-10446.894944176511</v>
      </c>
      <c r="S39" s="52">
        <v>3327.320146244163</v>
      </c>
      <c r="T39" s="14"/>
      <c r="W39" s="77"/>
      <c r="X39" s="26">
        <v>2025</v>
      </c>
      <c r="Y39" s="52">
        <v>-3441.8349581797229</v>
      </c>
      <c r="Z39" s="52">
        <v>3327.320146244163</v>
      </c>
      <c r="AA39" s="14"/>
    </row>
    <row r="40" spans="2:27">
      <c r="B40" s="77"/>
      <c r="C40" s="4">
        <v>2026</v>
      </c>
      <c r="D40" s="14">
        <v>-1533.8583547938761</v>
      </c>
      <c r="E40" s="14">
        <v>3327.320146244163</v>
      </c>
      <c r="F40" s="14"/>
      <c r="G40" s="21"/>
      <c r="I40" s="77"/>
      <c r="J40" s="4">
        <v>2026</v>
      </c>
      <c r="K40" s="14">
        <v>2753.347990958624</v>
      </c>
      <c r="L40" s="14">
        <v>3327.320146244163</v>
      </c>
      <c r="M40" s="14"/>
      <c r="P40" s="77"/>
      <c r="Q40" s="4">
        <v>2026</v>
      </c>
      <c r="R40" s="52">
        <v>-10754.743287133972</v>
      </c>
      <c r="S40" s="52">
        <v>3327.320146244163</v>
      </c>
      <c r="T40" s="14"/>
      <c r="W40" s="77"/>
      <c r="X40" s="26">
        <v>2026</v>
      </c>
      <c r="Y40" s="52">
        <v>-6811.8503338128357</v>
      </c>
      <c r="Z40" s="52">
        <v>3327.320146244163</v>
      </c>
      <c r="AA40" s="14"/>
    </row>
    <row r="41" spans="2:27">
      <c r="B41" s="77"/>
      <c r="C41" s="4">
        <v>2027</v>
      </c>
      <c r="D41" s="14">
        <v>1354.9296048705146</v>
      </c>
      <c r="E41" s="14">
        <v>3327.320146244163</v>
      </c>
      <c r="F41" s="14"/>
      <c r="G41" s="21"/>
      <c r="I41" s="77"/>
      <c r="J41" s="4">
        <v>2027</v>
      </c>
      <c r="K41" s="14">
        <v>7135.6601064947208</v>
      </c>
      <c r="L41" s="14">
        <v>3327.320146244163</v>
      </c>
      <c r="M41" s="14"/>
      <c r="P41" s="77"/>
      <c r="Q41" s="4">
        <v>2027</v>
      </c>
      <c r="R41" s="52">
        <v>-4344.4718200199823</v>
      </c>
      <c r="S41" s="52">
        <v>3327.320146244163</v>
      </c>
      <c r="T41" s="14"/>
      <c r="W41" s="77"/>
      <c r="X41" s="26">
        <v>2027</v>
      </c>
      <c r="Y41" s="52">
        <v>-5565.8405792595149</v>
      </c>
      <c r="Z41" s="52">
        <v>3327.320146244163</v>
      </c>
      <c r="AA41" s="14"/>
    </row>
    <row r="42" spans="2:27">
      <c r="B42" s="77"/>
      <c r="C42" s="4">
        <v>2028</v>
      </c>
      <c r="D42" s="14">
        <v>-1882.2889253891335</v>
      </c>
      <c r="E42" s="14">
        <v>3327.320146244163</v>
      </c>
      <c r="F42" s="14"/>
      <c r="G42" s="21"/>
      <c r="I42" s="77"/>
      <c r="J42" s="4">
        <v>2028</v>
      </c>
      <c r="K42" s="14">
        <v>5026.0146802080999</v>
      </c>
      <c r="L42" s="14">
        <v>3327.320146244163</v>
      </c>
      <c r="M42" s="14"/>
      <c r="P42" s="77"/>
      <c r="Q42" s="4">
        <v>2028</v>
      </c>
      <c r="R42" s="52">
        <v>-3329.4375231530721</v>
      </c>
      <c r="S42" s="52">
        <v>3327.320146244163</v>
      </c>
      <c r="T42" s="14"/>
      <c r="W42" s="77"/>
      <c r="X42" s="26">
        <v>2028</v>
      </c>
      <c r="Y42" s="52">
        <v>-7713.3593434643408</v>
      </c>
      <c r="Z42" s="52">
        <v>3327.320146244163</v>
      </c>
      <c r="AA42" s="14"/>
    </row>
    <row r="43" spans="2:27">
      <c r="B43" s="77"/>
      <c r="C43" s="4">
        <v>2029</v>
      </c>
      <c r="D43" s="14">
        <v>3981.8781472849296</v>
      </c>
      <c r="E43" s="14">
        <v>3327.320146244163</v>
      </c>
      <c r="F43" s="14"/>
      <c r="G43" s="21"/>
      <c r="I43" s="77"/>
      <c r="J43" s="4">
        <v>2029</v>
      </c>
      <c r="K43" s="14">
        <v>14839.092965009389</v>
      </c>
      <c r="L43" s="14">
        <v>3327.320146244163</v>
      </c>
      <c r="M43" s="14"/>
      <c r="P43" s="77"/>
      <c r="Q43" s="4">
        <v>2029</v>
      </c>
      <c r="R43" s="52">
        <v>-2232.796725920216</v>
      </c>
      <c r="S43" s="52">
        <v>3327.320146244163</v>
      </c>
      <c r="T43" s="14"/>
      <c r="W43" s="77"/>
      <c r="X43" s="26">
        <v>2029</v>
      </c>
      <c r="Y43" s="52">
        <v>22696.533994845144</v>
      </c>
      <c r="Z43" s="52">
        <v>3327.320146244163</v>
      </c>
      <c r="AA43" s="14"/>
    </row>
    <row r="44" spans="2:27">
      <c r="B44" s="77"/>
      <c r="C44" s="4">
        <v>2030</v>
      </c>
      <c r="D44" s="14">
        <v>8152.3338965034054</v>
      </c>
      <c r="E44" s="14">
        <v>3327.320146244163</v>
      </c>
      <c r="F44" s="14"/>
      <c r="G44" s="21"/>
      <c r="I44" s="77"/>
      <c r="J44" s="4">
        <v>2030</v>
      </c>
      <c r="K44" s="14">
        <v>13564.689798015315</v>
      </c>
      <c r="L44" s="14">
        <v>3327.320146244163</v>
      </c>
      <c r="M44" s="14"/>
      <c r="P44" s="77"/>
      <c r="Q44" s="4">
        <v>2030</v>
      </c>
      <c r="R44" s="52">
        <v>-1787.1333132561977</v>
      </c>
      <c r="S44" s="52">
        <v>3327.320146244163</v>
      </c>
      <c r="T44" s="14"/>
      <c r="W44" s="77"/>
      <c r="X44" s="26">
        <v>2030</v>
      </c>
      <c r="Y44" s="52">
        <v>18459.541750250355</v>
      </c>
      <c r="Z44" s="52">
        <v>3327.320146244163</v>
      </c>
      <c r="AA44" s="14"/>
    </row>
    <row r="45" spans="2:27">
      <c r="B45" s="77"/>
      <c r="C45" s="4">
        <v>2031</v>
      </c>
      <c r="D45" s="14">
        <v>8063.3749192927717</v>
      </c>
      <c r="E45" s="14">
        <v>3327.320146244163</v>
      </c>
      <c r="F45" s="14"/>
      <c r="G45" s="21"/>
      <c r="I45" s="77"/>
      <c r="J45" s="4">
        <v>2031</v>
      </c>
      <c r="K45" s="14">
        <v>10451.192433667828</v>
      </c>
      <c r="L45" s="14">
        <v>3327.320146244163</v>
      </c>
      <c r="M45" s="14"/>
      <c r="P45" s="77"/>
      <c r="Q45" s="4">
        <v>2031</v>
      </c>
      <c r="R45" s="52">
        <v>-449.95021066356639</v>
      </c>
      <c r="S45" s="52">
        <v>3327.320146244163</v>
      </c>
      <c r="T45" s="14"/>
      <c r="W45" s="77"/>
      <c r="X45" s="26">
        <v>2031</v>
      </c>
      <c r="Y45" s="52">
        <v>10152.241438830039</v>
      </c>
      <c r="Z45" s="52">
        <v>3327.320146244163</v>
      </c>
      <c r="AA45" s="14"/>
    </row>
    <row r="46" spans="2:27">
      <c r="B46" s="77"/>
      <c r="C46" s="4">
        <v>2032</v>
      </c>
      <c r="D46" s="14">
        <v>8646.044303198425</v>
      </c>
      <c r="E46" s="14">
        <v>3327.320146244163</v>
      </c>
      <c r="F46" s="14"/>
      <c r="G46" s="21"/>
      <c r="I46" s="77"/>
      <c r="J46" s="4">
        <v>2032</v>
      </c>
      <c r="K46" s="14">
        <v>15571.347966278314</v>
      </c>
      <c r="L46" s="14">
        <v>3327.320146244163</v>
      </c>
      <c r="M46" s="14"/>
      <c r="P46" s="77"/>
      <c r="Q46" s="4">
        <v>2032</v>
      </c>
      <c r="R46" s="52">
        <v>-1914.2943461785762</v>
      </c>
      <c r="S46" s="52">
        <v>3327.320146244163</v>
      </c>
      <c r="T46" s="14"/>
      <c r="W46" s="77"/>
      <c r="X46" s="26">
        <v>2032</v>
      </c>
      <c r="Y46" s="52">
        <v>-8947.4256399958686</v>
      </c>
      <c r="Z46" s="52">
        <v>3327.320146244163</v>
      </c>
      <c r="AA46" s="14"/>
    </row>
    <row r="47" spans="2:27" ht="15">
      <c r="B47" s="78"/>
      <c r="C47" s="10" t="s">
        <v>43</v>
      </c>
      <c r="D47" s="38">
        <v>126169.61243624122</v>
      </c>
      <c r="E47" s="38">
        <v>39142.849143971478</v>
      </c>
      <c r="F47" s="14"/>
      <c r="G47" s="21"/>
      <c r="I47" s="78"/>
      <c r="J47" s="10" t="s">
        <v>43</v>
      </c>
      <c r="K47" s="38">
        <v>200899.16698935695</v>
      </c>
      <c r="L47" s="38">
        <v>39142.849143971478</v>
      </c>
      <c r="M47" s="28"/>
      <c r="P47" s="78"/>
      <c r="Q47" s="10" t="s">
        <v>43</v>
      </c>
      <c r="R47" s="38">
        <v>-21067.610736852075</v>
      </c>
      <c r="S47" s="38">
        <v>39142.849143971478</v>
      </c>
      <c r="T47" s="28"/>
      <c r="W47" s="78"/>
      <c r="X47" s="27" t="s">
        <v>43</v>
      </c>
      <c r="Y47" s="38">
        <v>99793.621105509606</v>
      </c>
      <c r="Z47" s="38">
        <v>39142.849143971478</v>
      </c>
      <c r="AA47" s="28"/>
    </row>
    <row r="48" spans="2:27">
      <c r="G48" s="21"/>
    </row>
    <row r="49" spans="2:28" ht="15">
      <c r="B49" s="22" t="s">
        <v>44</v>
      </c>
      <c r="C49" s="2"/>
      <c r="D49" s="13"/>
      <c r="E49" s="13"/>
      <c r="F49" s="13"/>
      <c r="G49" s="21"/>
      <c r="I49" s="22"/>
      <c r="J49" s="2"/>
      <c r="K49" s="13"/>
      <c r="L49" s="13"/>
      <c r="M49" s="13"/>
      <c r="P49" s="22"/>
      <c r="Q49" s="2"/>
      <c r="R49" s="13"/>
      <c r="S49" s="13"/>
      <c r="T49" s="13"/>
      <c r="W49" s="22"/>
      <c r="X49" s="2"/>
      <c r="Y49" s="13"/>
      <c r="Z49" s="13"/>
      <c r="AA49" s="13"/>
    </row>
    <row r="50" spans="2:28" ht="15">
      <c r="B50" s="48" t="s">
        <v>7</v>
      </c>
      <c r="C50" s="51"/>
      <c r="D50" s="38"/>
      <c r="E50" s="21"/>
      <c r="G50" s="21"/>
      <c r="I50" s="48" t="s">
        <v>8</v>
      </c>
      <c r="J50" s="51"/>
      <c r="K50" s="38">
        <v>149455.04033559834</v>
      </c>
      <c r="M50" s="23"/>
      <c r="P50" s="48" t="s">
        <v>9</v>
      </c>
      <c r="Q50" s="51"/>
      <c r="R50" s="38">
        <v>285762.09413639019</v>
      </c>
      <c r="T50" s="23"/>
      <c r="W50" s="48" t="s">
        <v>10</v>
      </c>
      <c r="X50" s="51"/>
      <c r="Y50" s="38">
        <v>178213.69748479952</v>
      </c>
      <c r="AA50" s="23"/>
    </row>
    <row r="51" spans="2:28" ht="15">
      <c r="B51" s="8" t="s">
        <v>39</v>
      </c>
      <c r="C51" s="8" t="s">
        <v>40</v>
      </c>
      <c r="D51" s="36" t="s">
        <v>34</v>
      </c>
      <c r="E51" s="19"/>
      <c r="F51" s="19"/>
      <c r="G51" s="21"/>
      <c r="I51" s="8" t="s">
        <v>39</v>
      </c>
      <c r="J51" s="8" t="s">
        <v>40</v>
      </c>
      <c r="K51" s="8" t="s">
        <v>34</v>
      </c>
      <c r="L51" s="19"/>
      <c r="M51" s="2"/>
      <c r="N51" s="19"/>
      <c r="P51" s="8" t="s">
        <v>39</v>
      </c>
      <c r="Q51" s="8" t="s">
        <v>40</v>
      </c>
      <c r="R51" s="36" t="s">
        <v>34</v>
      </c>
      <c r="S51" s="19"/>
      <c r="T51" s="2"/>
      <c r="U51" s="19"/>
      <c r="W51" s="8" t="s">
        <v>39</v>
      </c>
      <c r="X51" s="36" t="s">
        <v>40</v>
      </c>
      <c r="Y51" s="36" t="s">
        <v>34</v>
      </c>
      <c r="Z51" s="19"/>
      <c r="AA51" s="2"/>
      <c r="AB51" s="19"/>
    </row>
    <row r="52" spans="2:28">
      <c r="B52" s="79" t="s">
        <v>42</v>
      </c>
      <c r="C52" s="4">
        <v>2020</v>
      </c>
      <c r="D52" s="52">
        <v>0</v>
      </c>
      <c r="E52" s="20"/>
      <c r="F52" s="20"/>
      <c r="G52" s="21"/>
      <c r="I52" s="79" t="s">
        <v>42</v>
      </c>
      <c r="J52" s="4">
        <v>2020</v>
      </c>
      <c r="K52" s="14">
        <v>0</v>
      </c>
      <c r="L52" s="20"/>
      <c r="M52" s="13"/>
      <c r="N52" s="20"/>
      <c r="P52" s="79" t="s">
        <v>42</v>
      </c>
      <c r="Q52" s="4">
        <v>2020</v>
      </c>
      <c r="R52" s="52">
        <v>177.59276688371983</v>
      </c>
      <c r="S52" s="20"/>
      <c r="T52" s="13"/>
      <c r="U52" s="20"/>
      <c r="W52" s="79" t="s">
        <v>42</v>
      </c>
      <c r="X52" s="26">
        <v>2020</v>
      </c>
      <c r="Y52" s="52">
        <v>0</v>
      </c>
      <c r="Z52" s="20"/>
      <c r="AA52" s="13"/>
      <c r="AB52" s="20"/>
    </row>
    <row r="53" spans="2:28">
      <c r="B53" s="79"/>
      <c r="C53" s="4">
        <v>2021</v>
      </c>
      <c r="D53" s="52">
        <v>0</v>
      </c>
      <c r="E53" s="21"/>
      <c r="F53" s="21"/>
      <c r="G53" s="21"/>
      <c r="I53" s="79"/>
      <c r="J53" s="4">
        <v>2021</v>
      </c>
      <c r="K53" s="14">
        <v>0</v>
      </c>
      <c r="L53" s="21"/>
      <c r="M53" s="13"/>
      <c r="N53" s="21"/>
      <c r="P53" s="79"/>
      <c r="Q53" s="4">
        <v>2021</v>
      </c>
      <c r="R53" s="52">
        <v>177.59276688371756</v>
      </c>
      <c r="S53" s="21"/>
      <c r="T53" s="13"/>
      <c r="U53" s="21"/>
      <c r="W53" s="79"/>
      <c r="X53" s="26">
        <v>2021</v>
      </c>
      <c r="Y53" s="52">
        <v>0</v>
      </c>
      <c r="Z53" s="21"/>
      <c r="AA53" s="13"/>
      <c r="AB53" s="21"/>
    </row>
    <row r="54" spans="2:28">
      <c r="B54" s="79"/>
      <c r="C54" s="4">
        <v>2022</v>
      </c>
      <c r="D54" s="52">
        <v>0</v>
      </c>
      <c r="E54" s="21"/>
      <c r="F54" s="21"/>
      <c r="G54" s="21"/>
      <c r="I54" s="79"/>
      <c r="J54" s="4">
        <v>2022</v>
      </c>
      <c r="K54" s="14">
        <v>0</v>
      </c>
      <c r="L54" s="21"/>
      <c r="M54" s="13"/>
      <c r="N54" s="21"/>
      <c r="P54" s="79"/>
      <c r="Q54" s="4">
        <v>2022</v>
      </c>
      <c r="R54" s="52">
        <v>177.59276688372483</v>
      </c>
      <c r="S54" s="21"/>
      <c r="T54" s="13"/>
      <c r="U54" s="21"/>
      <c r="W54" s="79"/>
      <c r="X54" s="26">
        <v>2022</v>
      </c>
      <c r="Y54" s="52">
        <v>-117.61677472782321</v>
      </c>
      <c r="Z54" s="21"/>
      <c r="AA54" s="13"/>
      <c r="AB54" s="21"/>
    </row>
    <row r="55" spans="2:28">
      <c r="B55" s="79"/>
      <c r="C55" s="4">
        <v>2023</v>
      </c>
      <c r="D55" s="52">
        <v>0</v>
      </c>
      <c r="E55" s="15"/>
      <c r="F55" s="15"/>
      <c r="G55" s="21"/>
      <c r="I55" s="79"/>
      <c r="J55" s="4">
        <v>2023</v>
      </c>
      <c r="K55" s="14">
        <v>0</v>
      </c>
      <c r="L55" s="15"/>
      <c r="M55" s="13"/>
      <c r="N55" s="15"/>
      <c r="P55" s="79"/>
      <c r="Q55" s="4">
        <v>2023</v>
      </c>
      <c r="R55" s="52">
        <v>0</v>
      </c>
      <c r="S55" s="15"/>
      <c r="T55" s="13"/>
      <c r="U55" s="15"/>
      <c r="W55" s="79"/>
      <c r="X55" s="26">
        <v>2023</v>
      </c>
      <c r="Y55" s="52">
        <v>0</v>
      </c>
      <c r="Z55" s="15"/>
      <c r="AA55" s="13"/>
      <c r="AB55" s="15"/>
    </row>
    <row r="56" spans="2:28">
      <c r="B56" s="79"/>
      <c r="C56" s="4">
        <v>2024</v>
      </c>
      <c r="D56" s="52">
        <v>47977.976967469658</v>
      </c>
      <c r="G56" s="21"/>
      <c r="I56" s="79"/>
      <c r="J56" s="4">
        <v>2024</v>
      </c>
      <c r="K56" s="14">
        <v>43816.124040088995</v>
      </c>
      <c r="M56" s="13"/>
      <c r="P56" s="79"/>
      <c r="Q56" s="4">
        <v>2024</v>
      </c>
      <c r="R56" s="52">
        <v>65430.213170424737</v>
      </c>
      <c r="T56" s="13"/>
      <c r="W56" s="79"/>
      <c r="X56" s="26">
        <v>2024</v>
      </c>
      <c r="Y56" s="52">
        <v>41064.201611221957</v>
      </c>
      <c r="AA56" s="13"/>
    </row>
    <row r="57" spans="2:28">
      <c r="B57" s="79"/>
      <c r="C57" s="4">
        <v>2025</v>
      </c>
      <c r="D57" s="52">
        <v>27265.379538324967</v>
      </c>
      <c r="G57" s="21"/>
      <c r="I57" s="79"/>
      <c r="J57" s="4">
        <v>2025</v>
      </c>
      <c r="K57" s="14">
        <v>32501.641088249358</v>
      </c>
      <c r="M57" s="13"/>
      <c r="P57" s="79"/>
      <c r="Q57" s="4">
        <v>2025</v>
      </c>
      <c r="R57" s="52">
        <v>53536.162605638659</v>
      </c>
      <c r="T57" s="13"/>
      <c r="W57" s="79"/>
      <c r="X57" s="26">
        <v>2025</v>
      </c>
      <c r="Y57" s="52">
        <v>36335.334746753011</v>
      </c>
      <c r="AA57" s="13"/>
    </row>
    <row r="58" spans="2:28">
      <c r="B58" s="79"/>
      <c r="C58" s="4">
        <v>2026</v>
      </c>
      <c r="D58" s="52">
        <v>29799.681588183827</v>
      </c>
      <c r="G58" s="21"/>
      <c r="I58" s="79"/>
      <c r="J58" s="4">
        <v>2026</v>
      </c>
      <c r="K58" s="14">
        <v>32501.641088249471</v>
      </c>
      <c r="M58" s="13"/>
      <c r="P58" s="79"/>
      <c r="Q58" s="4">
        <v>2026</v>
      </c>
      <c r="R58" s="52">
        <v>52102.969417281885</v>
      </c>
      <c r="T58" s="13"/>
      <c r="W58" s="79"/>
      <c r="X58" s="26">
        <v>2026</v>
      </c>
      <c r="Y58" s="52">
        <v>35525.51397362334</v>
      </c>
      <c r="AA58" s="13"/>
    </row>
    <row r="59" spans="2:28">
      <c r="B59" s="79"/>
      <c r="C59" s="4">
        <v>2027</v>
      </c>
      <c r="D59" s="52">
        <v>29799.681588183608</v>
      </c>
      <c r="G59" s="21"/>
      <c r="I59" s="79"/>
      <c r="J59" s="4">
        <v>2027</v>
      </c>
      <c r="K59" s="14">
        <v>22998.63964566771</v>
      </c>
      <c r="M59" s="13"/>
      <c r="P59" s="79"/>
      <c r="Q59" s="4">
        <v>2027</v>
      </c>
      <c r="R59" s="52">
        <v>43077.100723571115</v>
      </c>
      <c r="T59" s="13"/>
      <c r="W59" s="79"/>
      <c r="X59" s="26">
        <v>2027</v>
      </c>
      <c r="Y59" s="52">
        <v>32066.276672087501</v>
      </c>
      <c r="AA59" s="13"/>
    </row>
    <row r="60" spans="2:28">
      <c r="B60" s="79"/>
      <c r="C60" s="4">
        <v>2028</v>
      </c>
      <c r="D60" s="52">
        <v>29799.681588183594</v>
      </c>
      <c r="G60" s="21"/>
      <c r="I60" s="79"/>
      <c r="J60" s="4">
        <v>2028</v>
      </c>
      <c r="K60" s="14">
        <v>22998.639645667939</v>
      </c>
      <c r="M60" s="13"/>
      <c r="P60" s="79"/>
      <c r="Q60" s="4">
        <v>2028</v>
      </c>
      <c r="R60" s="52">
        <v>42885.91550703199</v>
      </c>
      <c r="T60" s="13"/>
      <c r="W60" s="79"/>
      <c r="X60" s="26">
        <v>2028</v>
      </c>
      <c r="Y60" s="52">
        <v>30923.80801835224</v>
      </c>
      <c r="AA60" s="13"/>
    </row>
    <row r="61" spans="2:28">
      <c r="B61" s="79"/>
      <c r="C61" s="4">
        <v>2029</v>
      </c>
      <c r="D61" s="52">
        <v>22791.850385229285</v>
      </c>
      <c r="G61" s="21"/>
      <c r="I61" s="79"/>
      <c r="J61" s="4">
        <v>2029</v>
      </c>
      <c r="K61" s="14">
        <v>16209.177412968304</v>
      </c>
      <c r="M61" s="13"/>
      <c r="P61" s="79"/>
      <c r="Q61" s="4">
        <v>2029</v>
      </c>
      <c r="R61" s="52">
        <v>39261.601810406544</v>
      </c>
      <c r="T61" s="13"/>
      <c r="W61" s="79"/>
      <c r="X61" s="26">
        <v>2029</v>
      </c>
      <c r="Y61" s="52">
        <v>20020.025526966492</v>
      </c>
      <c r="AA61" s="13"/>
    </row>
    <row r="62" spans="2:28">
      <c r="B62" s="79"/>
      <c r="C62" s="4">
        <v>2030</v>
      </c>
      <c r="D62" s="52">
        <v>11351.477990688636</v>
      </c>
      <c r="G62" s="21"/>
      <c r="I62" s="79"/>
      <c r="J62" s="4">
        <v>2030</v>
      </c>
      <c r="K62" s="14">
        <v>14946.724244545974</v>
      </c>
      <c r="M62" s="13"/>
      <c r="P62" s="79"/>
      <c r="Q62" s="4">
        <v>2030</v>
      </c>
      <c r="R62" s="52">
        <v>41767.448195785619</v>
      </c>
      <c r="T62" s="13"/>
      <c r="W62" s="79"/>
      <c r="X62" s="26">
        <v>2030</v>
      </c>
      <c r="Y62" s="52">
        <v>17581.95005078119</v>
      </c>
      <c r="AA62" s="13"/>
    </row>
    <row r="63" spans="2:28">
      <c r="B63" s="79"/>
      <c r="C63" s="4">
        <v>2031</v>
      </c>
      <c r="D63" s="52">
        <v>11351.477990688636</v>
      </c>
      <c r="G63" s="21"/>
      <c r="I63" s="79"/>
      <c r="J63" s="4">
        <v>2031</v>
      </c>
      <c r="K63" s="14">
        <v>14946.724244545974</v>
      </c>
      <c r="M63" s="13"/>
      <c r="P63" s="79"/>
      <c r="Q63" s="4">
        <v>2031</v>
      </c>
      <c r="R63" s="52">
        <v>41767.448195785619</v>
      </c>
      <c r="T63" s="13"/>
      <c r="W63" s="79"/>
      <c r="X63" s="26">
        <v>2031</v>
      </c>
      <c r="Y63" s="52">
        <v>20235.781384811162</v>
      </c>
      <c r="AA63" s="13"/>
    </row>
    <row r="64" spans="2:28">
      <c r="B64" s="79"/>
      <c r="C64" s="4">
        <v>2032</v>
      </c>
      <c r="D64" s="52">
        <v>11257.602857672962</v>
      </c>
      <c r="G64" s="21"/>
      <c r="I64" s="79"/>
      <c r="J64" s="4">
        <v>2032</v>
      </c>
      <c r="K64" s="14">
        <v>12901.886555158402</v>
      </c>
      <c r="M64" s="13"/>
      <c r="P64" s="79"/>
      <c r="Q64" s="4">
        <v>2032</v>
      </c>
      <c r="R64" s="52">
        <v>41641.362157753974</v>
      </c>
      <c r="T64" s="13"/>
      <c r="W64" s="79"/>
      <c r="X64" s="26">
        <v>2032</v>
      </c>
      <c r="Y64" s="52">
        <v>23257.054743500248</v>
      </c>
      <c r="AA64" s="13"/>
    </row>
    <row r="65" spans="2:28" ht="15">
      <c r="B65" s="79"/>
      <c r="C65" s="10" t="s">
        <v>45</v>
      </c>
      <c r="D65" s="38">
        <v>29666.971216218364</v>
      </c>
      <c r="G65" s="21"/>
      <c r="I65" s="79"/>
      <c r="J65" s="10" t="s">
        <v>45</v>
      </c>
      <c r="K65" s="38">
        <v>31066.92562262834</v>
      </c>
      <c r="M65" s="13"/>
      <c r="P65" s="79"/>
      <c r="Q65" s="10" t="s">
        <v>45</v>
      </c>
      <c r="R65" s="38">
        <v>61913.266067715762</v>
      </c>
      <c r="T65" s="13"/>
      <c r="W65" s="79"/>
      <c r="X65" s="27" t="s">
        <v>45</v>
      </c>
      <c r="Y65" s="38">
        <v>41965.715730629207</v>
      </c>
      <c r="AA65" s="13"/>
    </row>
    <row r="66" spans="2:28">
      <c r="B66" s="24"/>
      <c r="C66" s="2"/>
      <c r="D66" s="13"/>
      <c r="E66" s="13"/>
      <c r="F66" s="13"/>
      <c r="G66" s="21"/>
      <c r="I66" s="24"/>
      <c r="J66" s="2"/>
      <c r="K66" s="13"/>
      <c r="L66" s="13"/>
      <c r="M66" s="13"/>
      <c r="P66" s="24"/>
      <c r="Q66" s="2"/>
      <c r="R66" s="13"/>
      <c r="S66" s="13"/>
      <c r="T66" s="13"/>
      <c r="W66" s="24"/>
      <c r="X66" s="2"/>
      <c r="Y66" s="13"/>
      <c r="Z66" s="13"/>
      <c r="AA66" s="13"/>
    </row>
    <row r="67" spans="2:28" ht="15">
      <c r="B67" s="25" t="s">
        <v>46</v>
      </c>
      <c r="G67" s="21"/>
    </row>
    <row r="68" spans="2:28" ht="15">
      <c r="B68" s="48" t="s">
        <v>7</v>
      </c>
      <c r="C68" s="50"/>
      <c r="D68" s="50"/>
      <c r="E68" s="50"/>
      <c r="F68" s="50"/>
      <c r="G68" s="49"/>
      <c r="I68" s="48" t="s">
        <v>8</v>
      </c>
      <c r="J68" s="50"/>
      <c r="K68" s="50"/>
      <c r="L68" s="50"/>
      <c r="M68" s="50"/>
      <c r="N68" s="49"/>
      <c r="O68" s="2"/>
      <c r="P68" s="48" t="s">
        <v>9</v>
      </c>
      <c r="Q68" s="50"/>
      <c r="R68" s="50"/>
      <c r="S68" s="50"/>
      <c r="T68" s="50"/>
      <c r="U68" s="49"/>
      <c r="W68" s="48" t="s">
        <v>10</v>
      </c>
      <c r="X68" s="50"/>
      <c r="Y68" s="50"/>
      <c r="Z68" s="50"/>
      <c r="AA68" s="50"/>
      <c r="AB68" s="49"/>
    </row>
    <row r="69" spans="2:28" ht="15">
      <c r="B69" s="27" t="s">
        <v>40</v>
      </c>
      <c r="C69" s="27" t="s">
        <v>47</v>
      </c>
      <c r="D69" s="27" t="s">
        <v>48</v>
      </c>
      <c r="E69" s="27" t="s">
        <v>49</v>
      </c>
      <c r="F69" s="27" t="s">
        <v>50</v>
      </c>
      <c r="G69" s="27" t="s">
        <v>51</v>
      </c>
      <c r="I69" s="27" t="s">
        <v>40</v>
      </c>
      <c r="J69" s="27" t="s">
        <v>47</v>
      </c>
      <c r="K69" s="27" t="s">
        <v>48</v>
      </c>
      <c r="L69" s="27" t="s">
        <v>49</v>
      </c>
      <c r="M69" s="27" t="s">
        <v>50</v>
      </c>
      <c r="N69" s="27" t="s">
        <v>51</v>
      </c>
      <c r="O69" s="23"/>
      <c r="P69" s="27" t="s">
        <v>40</v>
      </c>
      <c r="Q69" s="27" t="s">
        <v>47</v>
      </c>
      <c r="R69" s="27" t="s">
        <v>48</v>
      </c>
      <c r="S69" s="27" t="s">
        <v>49</v>
      </c>
      <c r="T69" s="27" t="s">
        <v>50</v>
      </c>
      <c r="U69" s="27" t="s">
        <v>51</v>
      </c>
      <c r="W69" s="27" t="s">
        <v>40</v>
      </c>
      <c r="X69" s="27" t="s">
        <v>47</v>
      </c>
      <c r="Y69" s="27" t="s">
        <v>48</v>
      </c>
      <c r="Z69" s="27" t="s">
        <v>49</v>
      </c>
      <c r="AA69" s="27" t="s">
        <v>50</v>
      </c>
      <c r="AB69" s="27" t="s">
        <v>51</v>
      </c>
    </row>
    <row r="70" spans="2:28">
      <c r="B70" s="26">
        <v>2020</v>
      </c>
      <c r="C70" s="52">
        <v>-942.99122808361426</v>
      </c>
      <c r="D70" s="52">
        <v>761.50758625054732</v>
      </c>
      <c r="E70" s="52">
        <v>222.96367941773497</v>
      </c>
      <c r="F70" s="52">
        <v>0.19186354890553048</v>
      </c>
      <c r="G70" s="52">
        <v>86.738880791759584</v>
      </c>
      <c r="I70" s="26">
        <v>2020</v>
      </c>
      <c r="J70" s="52">
        <v>-270.33402364840731</v>
      </c>
      <c r="K70" s="52">
        <v>372.16245372127742</v>
      </c>
      <c r="L70" s="52">
        <v>-129.53612785117002</v>
      </c>
      <c r="M70" s="52">
        <v>1.6400231264924514</v>
      </c>
      <c r="N70" s="52">
        <v>18.472450169385411</v>
      </c>
      <c r="O70" s="23"/>
      <c r="P70" s="26">
        <v>2020</v>
      </c>
      <c r="Q70" s="52">
        <v>-57.509493015706539</v>
      </c>
      <c r="R70" s="52">
        <v>-89.120603013201617</v>
      </c>
      <c r="S70" s="52">
        <v>-25.936978728859685</v>
      </c>
      <c r="T70" s="52">
        <v>-3.7142034147691447</v>
      </c>
      <c r="U70" s="52">
        <v>-11.914719504711684</v>
      </c>
      <c r="W70" s="26">
        <v>2020</v>
      </c>
      <c r="X70" s="52">
        <v>-17.199372738134116</v>
      </c>
      <c r="Y70" s="52">
        <v>90.751938272500411</v>
      </c>
      <c r="Z70" s="52">
        <v>-76.332131472940091</v>
      </c>
      <c r="AA70" s="52">
        <v>-0.75234635982633336</v>
      </c>
      <c r="AB70" s="52">
        <v>-20.082581402093638</v>
      </c>
    </row>
    <row r="71" spans="2:28">
      <c r="B71" s="26">
        <v>2021</v>
      </c>
      <c r="C71" s="52">
        <v>133.64636291028</v>
      </c>
      <c r="D71" s="52">
        <v>-85.766246771905571</v>
      </c>
      <c r="E71" s="52">
        <v>-129.58783945982577</v>
      </c>
      <c r="F71" s="52">
        <v>5.357435758196516E-2</v>
      </c>
      <c r="G71" s="52">
        <v>-52.226903478091117</v>
      </c>
      <c r="I71" s="26">
        <v>2021</v>
      </c>
      <c r="J71" s="52">
        <v>432.5841383212246</v>
      </c>
      <c r="K71" s="52">
        <v>-472.67171207559295</v>
      </c>
      <c r="L71" s="52">
        <v>9.6414383568335325</v>
      </c>
      <c r="M71" s="52">
        <v>-2.3494738340159529</v>
      </c>
      <c r="N71" s="52">
        <v>13.526971796585713</v>
      </c>
      <c r="O71" s="2"/>
      <c r="P71" s="26">
        <v>2021</v>
      </c>
      <c r="Q71" s="52">
        <v>59.492822656175122</v>
      </c>
      <c r="R71" s="52">
        <v>-144.26799926534295</v>
      </c>
      <c r="S71" s="52">
        <v>50.490714287851006</v>
      </c>
      <c r="T71" s="52">
        <v>-0.84176808618940413</v>
      </c>
      <c r="U71" s="52">
        <v>-23.320547804993112</v>
      </c>
      <c r="W71" s="26">
        <v>2021</v>
      </c>
      <c r="X71" s="52">
        <v>133.68878515274264</v>
      </c>
      <c r="Y71" s="52">
        <v>-131.81311563169584</v>
      </c>
      <c r="Z71" s="52">
        <v>-98.785266935999971</v>
      </c>
      <c r="AA71" s="52">
        <v>-6.6953752798508503</v>
      </c>
      <c r="AB71" s="52">
        <v>35.240830624883529</v>
      </c>
    </row>
    <row r="72" spans="2:28">
      <c r="B72" s="26">
        <v>2022</v>
      </c>
      <c r="C72" s="52">
        <v>-58.54845707397908</v>
      </c>
      <c r="D72" s="52">
        <v>17.500427871011198</v>
      </c>
      <c r="E72" s="52">
        <v>-240.52810443373164</v>
      </c>
      <c r="F72" s="52">
        <v>-0.31463812573929317</v>
      </c>
      <c r="G72" s="52">
        <v>7.2034839547122829</v>
      </c>
      <c r="I72" s="26">
        <v>2022</v>
      </c>
      <c r="J72" s="52">
        <v>-449.77535621868446</v>
      </c>
      <c r="K72" s="52">
        <v>-4.3226121549960226</v>
      </c>
      <c r="L72" s="52">
        <v>409.16445623349864</v>
      </c>
      <c r="M72" s="52">
        <v>-1.4035368508630199</v>
      </c>
      <c r="N72" s="52">
        <v>155.30217148433439</v>
      </c>
      <c r="O72" s="23"/>
      <c r="P72" s="26">
        <v>2022</v>
      </c>
      <c r="Q72" s="52">
        <v>741.76950068632141</v>
      </c>
      <c r="R72" s="52">
        <v>-449.5265995246591</v>
      </c>
      <c r="S72" s="52">
        <v>-26.096612003922928</v>
      </c>
      <c r="T72" s="52">
        <v>-3.7717026780592278</v>
      </c>
      <c r="U72" s="52">
        <v>-45.762957108556293</v>
      </c>
      <c r="W72" s="26">
        <v>2022</v>
      </c>
      <c r="X72" s="52">
        <v>751.31251723668538</v>
      </c>
      <c r="Y72" s="52">
        <v>-174.9691419522278</v>
      </c>
      <c r="Z72" s="52">
        <v>334.48785014438909</v>
      </c>
      <c r="AA72" s="52">
        <v>7.8028073832974769</v>
      </c>
      <c r="AB72" s="52">
        <v>198.54276100319112</v>
      </c>
    </row>
    <row r="73" spans="2:28">
      <c r="B73" s="26">
        <v>2023</v>
      </c>
      <c r="C73" s="52">
        <v>21237.011415096465</v>
      </c>
      <c r="D73" s="52">
        <v>16228.714332222473</v>
      </c>
      <c r="E73" s="52">
        <v>6338.565108425857</v>
      </c>
      <c r="F73" s="52">
        <v>-10.4401165174786</v>
      </c>
      <c r="G73" s="52">
        <v>5914.1663055930985</v>
      </c>
      <c r="I73" s="26">
        <v>2023</v>
      </c>
      <c r="J73" s="52">
        <v>21910.055875930469</v>
      </c>
      <c r="K73" s="52">
        <v>15919.378719169181</v>
      </c>
      <c r="L73" s="52">
        <v>6020.3588453837438</v>
      </c>
      <c r="M73" s="52">
        <v>-3.9080019172542961</v>
      </c>
      <c r="N73" s="52">
        <v>5905.2776213802281</v>
      </c>
      <c r="O73" s="23"/>
      <c r="P73" s="26">
        <v>2023</v>
      </c>
      <c r="Q73" s="52">
        <v>2777.0929658726091</v>
      </c>
      <c r="R73" s="52">
        <v>2925.0719704723451</v>
      </c>
      <c r="S73" s="52">
        <v>546.97767620295053</v>
      </c>
      <c r="T73" s="52">
        <v>11.960637918600696</v>
      </c>
      <c r="U73" s="52">
        <v>6878.1702879144577</v>
      </c>
      <c r="W73" s="26">
        <v>2023</v>
      </c>
      <c r="X73" s="52">
        <v>20285.747270639986</v>
      </c>
      <c r="Y73" s="52">
        <v>13873.896211165935</v>
      </c>
      <c r="Z73" s="52">
        <v>24630.403742528986</v>
      </c>
      <c r="AA73" s="52">
        <v>15965.237745978098</v>
      </c>
      <c r="AB73" s="52">
        <v>10896.028397693881</v>
      </c>
    </row>
    <row r="74" spans="2:28">
      <c r="B74" s="26">
        <v>2024</v>
      </c>
      <c r="C74" s="52">
        <v>-5316.7648487247061</v>
      </c>
      <c r="D74" s="52">
        <v>-2514.1812202963047</v>
      </c>
      <c r="E74" s="52">
        <v>-465.70053878915496</v>
      </c>
      <c r="F74" s="52">
        <v>3.9701090122762253</v>
      </c>
      <c r="G74" s="52">
        <v>-2474.9311161409714</v>
      </c>
      <c r="I74" s="26">
        <v>2024</v>
      </c>
      <c r="J74" s="52">
        <v>-4841.8926841511857</v>
      </c>
      <c r="K74" s="52">
        <v>-3415.9586237950716</v>
      </c>
      <c r="L74" s="52">
        <v>-1056.1460634321556</v>
      </c>
      <c r="M74" s="52">
        <v>-5.5786657509233919</v>
      </c>
      <c r="N74" s="52">
        <v>-2367.4130143223447</v>
      </c>
      <c r="O74" s="23"/>
      <c r="P74" s="26">
        <v>2024</v>
      </c>
      <c r="Q74" s="52">
        <v>-8667.729605461238</v>
      </c>
      <c r="R74" s="52">
        <v>-1972.3524003713392</v>
      </c>
      <c r="S74" s="52">
        <v>-157.55359654361382</v>
      </c>
      <c r="T74" s="52">
        <v>5.4984950339203351</v>
      </c>
      <c r="U74" s="52">
        <v>-3120.9272158553358</v>
      </c>
      <c r="W74" s="26">
        <v>2024</v>
      </c>
      <c r="X74" s="52">
        <v>-11554.925830473192</v>
      </c>
      <c r="Y74" s="52">
        <v>-7433.5455791947898</v>
      </c>
      <c r="Z74" s="52">
        <v>-9095.7335920315818</v>
      </c>
      <c r="AA74" s="52">
        <v>142.69105203244544</v>
      </c>
      <c r="AB74" s="52">
        <v>-2935.086363871058</v>
      </c>
    </row>
    <row r="75" spans="2:28">
      <c r="B75" s="26">
        <v>2025</v>
      </c>
      <c r="C75" s="52">
        <v>5745.2964384711813</v>
      </c>
      <c r="D75" s="52">
        <v>1828.6530906206463</v>
      </c>
      <c r="E75" s="52">
        <v>-871.69026010892412</v>
      </c>
      <c r="F75" s="52">
        <v>4.6671065684786299</v>
      </c>
      <c r="G75" s="52">
        <v>-66.335080242599361</v>
      </c>
      <c r="I75" s="26">
        <v>2025</v>
      </c>
      <c r="J75" s="52">
        <v>3945.4601622896735</v>
      </c>
      <c r="K75" s="52">
        <v>1583.4257861666847</v>
      </c>
      <c r="L75" s="52">
        <v>929.36166207218048</v>
      </c>
      <c r="M75" s="52">
        <v>9.551302864565514E-4</v>
      </c>
      <c r="N75" s="52">
        <v>-159.30369762697956</v>
      </c>
      <c r="O75" s="23"/>
      <c r="P75" s="26">
        <v>2025</v>
      </c>
      <c r="Q75" s="52">
        <v>-6597.5188689880306</v>
      </c>
      <c r="R75" s="52">
        <v>-2976.353918764391</v>
      </c>
      <c r="S75" s="52">
        <v>-131.63023454648282</v>
      </c>
      <c r="T75" s="52">
        <v>8.2275533711872413</v>
      </c>
      <c r="U75" s="52">
        <v>-749.61947524879361</v>
      </c>
      <c r="W75" s="26">
        <v>2025</v>
      </c>
      <c r="X75" s="52">
        <v>789.93551380722784</v>
      </c>
      <c r="Y75" s="52">
        <v>-912.23060723021626</v>
      </c>
      <c r="Z75" s="52">
        <v>482.91441891388968</v>
      </c>
      <c r="AA75" s="52">
        <v>-1840.6575380159629</v>
      </c>
      <c r="AB75" s="52">
        <v>-1961.7967456546612</v>
      </c>
    </row>
    <row r="76" spans="2:28">
      <c r="B76" s="26">
        <v>2026</v>
      </c>
      <c r="C76" s="52">
        <v>1865.9146319529973</v>
      </c>
      <c r="D76" s="52">
        <v>-824.83540735673159</v>
      </c>
      <c r="E76" s="52">
        <v>-2851.5387169429887</v>
      </c>
      <c r="F76" s="52">
        <v>-7.6712668359687086</v>
      </c>
      <c r="G76" s="52">
        <v>284.27240438881563</v>
      </c>
      <c r="I76" s="26">
        <v>2026</v>
      </c>
      <c r="J76" s="52">
        <v>1534.0295737539418</v>
      </c>
      <c r="K76" s="52">
        <v>-57.821109466720372</v>
      </c>
      <c r="L76" s="52">
        <v>322.05087722314784</v>
      </c>
      <c r="M76" s="52">
        <v>5.5007071482395986</v>
      </c>
      <c r="N76" s="52">
        <v>949.58794230001513</v>
      </c>
      <c r="O76" s="23"/>
      <c r="P76" s="26">
        <v>2026</v>
      </c>
      <c r="Q76" s="52">
        <v>-6049.5687336337287</v>
      </c>
      <c r="R76" s="52">
        <v>-3517.954412691528</v>
      </c>
      <c r="S76" s="52">
        <v>-112.81567056344102</v>
      </c>
      <c r="T76" s="52">
        <v>-8.1452737027211697</v>
      </c>
      <c r="U76" s="52">
        <v>-1066.2591965425527</v>
      </c>
      <c r="W76" s="26">
        <v>2026</v>
      </c>
      <c r="X76" s="52">
        <v>-2115.7851766613312</v>
      </c>
      <c r="Y76" s="52">
        <v>-2489.3030709810555</v>
      </c>
      <c r="Z76" s="52">
        <v>-2078.1714821990463</v>
      </c>
      <c r="AA76" s="52">
        <v>380.20090953468753</v>
      </c>
      <c r="AB76" s="52">
        <v>-508.79151350609027</v>
      </c>
    </row>
    <row r="77" spans="2:28">
      <c r="B77" s="26">
        <v>2027</v>
      </c>
      <c r="C77" s="52">
        <v>2851.2632074828725</v>
      </c>
      <c r="D77" s="52">
        <v>190.22782244277187</v>
      </c>
      <c r="E77" s="52">
        <v>-1767.8832598371519</v>
      </c>
      <c r="F77" s="52">
        <v>3.6207196397590451</v>
      </c>
      <c r="G77" s="52">
        <v>77.701115142263006</v>
      </c>
      <c r="I77" s="26">
        <v>2027</v>
      </c>
      <c r="J77" s="52">
        <v>4659.0099927349947</v>
      </c>
      <c r="K77" s="52">
        <v>1339.3718515976798</v>
      </c>
      <c r="L77" s="52">
        <v>985.55547371245848</v>
      </c>
      <c r="M77" s="52">
        <v>-6.6700562833793811</v>
      </c>
      <c r="N77" s="52">
        <v>158.39284473296721</v>
      </c>
      <c r="O77" s="23"/>
      <c r="P77" s="26">
        <v>2027</v>
      </c>
      <c r="Q77" s="52">
        <v>-3416.5071288816398</v>
      </c>
      <c r="R77" s="52">
        <v>-618.75352857005782</v>
      </c>
      <c r="S77" s="52">
        <v>-74.961981199110596</v>
      </c>
      <c r="T77" s="52">
        <v>31.636679154325975</v>
      </c>
      <c r="U77" s="52">
        <v>-265.88586052350001</v>
      </c>
      <c r="W77" s="26">
        <v>2027</v>
      </c>
      <c r="X77" s="52">
        <v>-568.9957384346053</v>
      </c>
      <c r="Y77" s="52">
        <v>-3443.8864184559789</v>
      </c>
      <c r="Z77" s="52">
        <v>-993.39534270419972</v>
      </c>
      <c r="AA77" s="52">
        <v>-694.09636864306231</v>
      </c>
      <c r="AB77" s="52">
        <v>134.53328897833126</v>
      </c>
    </row>
    <row r="78" spans="2:28">
      <c r="B78" s="26">
        <v>2028</v>
      </c>
      <c r="C78" s="52">
        <v>1994.8119695524219</v>
      </c>
      <c r="D78" s="52">
        <v>-811.88545047258958</v>
      </c>
      <c r="E78" s="52">
        <v>-2437.3875564698174</v>
      </c>
      <c r="F78" s="52">
        <v>-8.0654255231711431</v>
      </c>
      <c r="G78" s="52">
        <v>-619.76246247597737</v>
      </c>
      <c r="I78" s="26">
        <v>2028</v>
      </c>
      <c r="J78" s="52">
        <v>4151.4570998789277</v>
      </c>
      <c r="K78" s="52">
        <v>662.19538181112148</v>
      </c>
      <c r="L78" s="52">
        <v>448.53882938621973</v>
      </c>
      <c r="M78" s="52">
        <v>7.584403216606006E-2</v>
      </c>
      <c r="N78" s="52">
        <v>-236.25247490033507</v>
      </c>
      <c r="O78" s="23"/>
      <c r="P78" s="26">
        <v>2028</v>
      </c>
      <c r="Q78" s="52">
        <v>-2357.8848256452475</v>
      </c>
      <c r="R78" s="52">
        <v>254.28282898094039</v>
      </c>
      <c r="S78" s="52">
        <v>-363.9745452020943</v>
      </c>
      <c r="T78" s="52">
        <v>30.034574692086608</v>
      </c>
      <c r="U78" s="52">
        <v>-891.89555597875733</v>
      </c>
      <c r="W78" s="26">
        <v>2028</v>
      </c>
      <c r="X78" s="52">
        <v>1456.1125635674689</v>
      </c>
      <c r="Y78" s="52">
        <v>-2336.7029312322848</v>
      </c>
      <c r="Z78" s="52">
        <v>-190.01109332358465</v>
      </c>
      <c r="AA78" s="52">
        <v>-2863.0007320164877</v>
      </c>
      <c r="AB78" s="52">
        <v>-3779.7571504594525</v>
      </c>
    </row>
    <row r="79" spans="2:28">
      <c r="B79" s="26">
        <v>2029</v>
      </c>
      <c r="C79" s="52">
        <v>3886.5561520960182</v>
      </c>
      <c r="D79" s="52">
        <v>1392.7326157828793</v>
      </c>
      <c r="E79" s="52">
        <v>-2791.4440233759233</v>
      </c>
      <c r="F79" s="52">
        <v>37.452157377229014</v>
      </c>
      <c r="G79" s="52">
        <v>1456.5812454047264</v>
      </c>
      <c r="I79" s="26">
        <v>2029</v>
      </c>
      <c r="J79" s="52">
        <v>9662.6280873867217</v>
      </c>
      <c r="K79" s="52">
        <v>2725.6494123758748</v>
      </c>
      <c r="L79" s="52">
        <v>1863.7005352722772</v>
      </c>
      <c r="M79" s="52">
        <v>6.0833058129937854</v>
      </c>
      <c r="N79" s="52">
        <v>581.0316241615219</v>
      </c>
      <c r="O79" s="23"/>
      <c r="P79" s="26">
        <v>2029</v>
      </c>
      <c r="Q79" s="52">
        <v>-1096.3396961063845</v>
      </c>
      <c r="R79" s="52">
        <v>280.42198463331442</v>
      </c>
      <c r="S79" s="52">
        <v>-1023.6609201056744</v>
      </c>
      <c r="T79" s="52">
        <v>51.391520337245311</v>
      </c>
      <c r="U79" s="52">
        <v>-444.60961467871675</v>
      </c>
      <c r="W79" s="26">
        <v>2029</v>
      </c>
      <c r="X79" s="52">
        <v>11991.414618133102</v>
      </c>
      <c r="Y79" s="52">
        <v>899.50057792663574</v>
      </c>
      <c r="Z79" s="52">
        <v>3297.4132876425283</v>
      </c>
      <c r="AA79" s="52">
        <v>4028.869929204724</v>
      </c>
      <c r="AB79" s="52">
        <v>2479.3355819381541</v>
      </c>
    </row>
    <row r="80" spans="2:28">
      <c r="B80" s="26">
        <v>2030</v>
      </c>
      <c r="C80" s="52">
        <v>4405.5450976940338</v>
      </c>
      <c r="D80" s="52">
        <v>5812.0487557160668</v>
      </c>
      <c r="E80" s="52">
        <v>-2323.4736358329974</v>
      </c>
      <c r="F80" s="52">
        <v>51.075042389231385</v>
      </c>
      <c r="G80" s="52">
        <v>207.13863653707085</v>
      </c>
      <c r="I80" s="26">
        <v>2030</v>
      </c>
      <c r="J80" s="52">
        <v>9244.6108035426587</v>
      </c>
      <c r="K80" s="52">
        <v>4541.7037407362368</v>
      </c>
      <c r="L80" s="52">
        <v>-23.980828546191333</v>
      </c>
      <c r="M80" s="52">
        <v>11.421590307669248</v>
      </c>
      <c r="N80" s="52">
        <v>-209.06550802505808</v>
      </c>
      <c r="O80" s="23"/>
      <c r="P80" s="26">
        <v>2030</v>
      </c>
      <c r="Q80" s="52">
        <v>-2285.0736338277347</v>
      </c>
      <c r="R80" s="52">
        <v>544.57851653522812</v>
      </c>
      <c r="S80" s="52">
        <v>288.80127416132927</v>
      </c>
      <c r="T80" s="52">
        <v>29.215950804231397</v>
      </c>
      <c r="U80" s="52">
        <v>-364.6554209292517</v>
      </c>
      <c r="W80" s="26">
        <v>2030</v>
      </c>
      <c r="X80" s="52">
        <v>16718.477057821117</v>
      </c>
      <c r="Y80" s="52">
        <v>2743.8582555148751</v>
      </c>
      <c r="Z80" s="52">
        <v>147.9517568605952</v>
      </c>
      <c r="AA80" s="52">
        <v>6205.6135248290084</v>
      </c>
      <c r="AB80" s="52">
        <v>-7356.3588447752409</v>
      </c>
    </row>
    <row r="81" spans="2:28">
      <c r="B81" s="26">
        <v>2031</v>
      </c>
      <c r="C81" s="52">
        <v>3007.9239948312752</v>
      </c>
      <c r="D81" s="52">
        <v>5852.3618773650378</v>
      </c>
      <c r="E81" s="52">
        <v>-1524.1250396443502</v>
      </c>
      <c r="F81" s="52">
        <v>-10.528565265871293</v>
      </c>
      <c r="G81" s="52">
        <v>737.74265200668015</v>
      </c>
      <c r="I81" s="26">
        <v>2031</v>
      </c>
      <c r="J81" s="52">
        <v>6485.0264382802416</v>
      </c>
      <c r="K81" s="52">
        <v>2770.3404220507946</v>
      </c>
      <c r="L81" s="52">
        <v>856.03043635954964</v>
      </c>
      <c r="M81" s="52">
        <v>6.5541357928523212</v>
      </c>
      <c r="N81" s="52">
        <v>333.24100118438946</v>
      </c>
      <c r="O81" s="23"/>
      <c r="P81" s="26">
        <v>2031</v>
      </c>
      <c r="Q81" s="52">
        <v>-780.15838115976658</v>
      </c>
      <c r="R81" s="52">
        <v>1507.3960592581425</v>
      </c>
      <c r="S81" s="52">
        <v>-181.51784966013292</v>
      </c>
      <c r="T81" s="52">
        <v>33.854002621941618</v>
      </c>
      <c r="U81" s="52">
        <v>-1029.524041723751</v>
      </c>
      <c r="W81" s="26">
        <v>2031</v>
      </c>
      <c r="X81" s="52">
        <v>12008.0994860176</v>
      </c>
      <c r="Y81" s="52">
        <v>6682.0416831348557</v>
      </c>
      <c r="Z81" s="52">
        <v>-856.87587670981884</v>
      </c>
      <c r="AA81" s="52">
        <v>4089.2168727857061</v>
      </c>
      <c r="AB81" s="52">
        <v>-11770.240726398304</v>
      </c>
    </row>
    <row r="82" spans="2:28">
      <c r="B82" s="26">
        <v>2032</v>
      </c>
      <c r="C82" s="52">
        <v>4748.5791593110189</v>
      </c>
      <c r="D82" s="52">
        <v>3738.2190658957697</v>
      </c>
      <c r="E82" s="52">
        <v>-1886.5919405560126</v>
      </c>
      <c r="F82" s="52">
        <v>-4.0156026658733026</v>
      </c>
      <c r="G82" s="52">
        <v>2049.8536212135223</v>
      </c>
      <c r="I82" s="26">
        <v>2032</v>
      </c>
      <c r="J82" s="52">
        <v>7932.5914381237235</v>
      </c>
      <c r="K82" s="52">
        <v>3642.5946654051077</v>
      </c>
      <c r="L82" s="52">
        <v>1207.4959367737756</v>
      </c>
      <c r="M82" s="52">
        <v>3.8184916430545854</v>
      </c>
      <c r="N82" s="52">
        <v>2784.8474343326525</v>
      </c>
      <c r="O82" s="23"/>
      <c r="P82" s="26">
        <v>2032</v>
      </c>
      <c r="Q82" s="52">
        <v>-597.40217889065389</v>
      </c>
      <c r="R82" s="52">
        <v>181.96231948840432</v>
      </c>
      <c r="S82" s="52">
        <v>-635.99041382851283</v>
      </c>
      <c r="T82" s="52">
        <v>129.47759454820334</v>
      </c>
      <c r="U82" s="52">
        <v>-992.34166749601718</v>
      </c>
      <c r="W82" s="26">
        <v>2032</v>
      </c>
      <c r="X82" s="52">
        <v>4998.9808131074533</v>
      </c>
      <c r="Y82" s="52">
        <v>6446.1283796636853</v>
      </c>
      <c r="Z82" s="52">
        <v>-808.40973965608282</v>
      </c>
      <c r="AA82" s="52">
        <v>-1753.2293994014326</v>
      </c>
      <c r="AB82" s="52">
        <v>-17830.895693709492</v>
      </c>
    </row>
    <row r="83" spans="2:28" ht="15">
      <c r="B83" s="27" t="s">
        <v>52</v>
      </c>
      <c r="C83" s="38">
        <v>4054.0160839454425</v>
      </c>
      <c r="D83" s="38">
        <v>5134.2098996589584</v>
      </c>
      <c r="E83" s="38">
        <v>-1911.39687201112</v>
      </c>
      <c r="F83" s="38">
        <v>12.176958152495596</v>
      </c>
      <c r="G83" s="38">
        <v>998.24496991909109</v>
      </c>
      <c r="I83" s="27" t="s">
        <v>52</v>
      </c>
      <c r="J83" s="38">
        <v>7887.4095599822076</v>
      </c>
      <c r="K83" s="38">
        <v>3651.5462760640462</v>
      </c>
      <c r="L83" s="38">
        <v>679.84851486237801</v>
      </c>
      <c r="M83" s="38">
        <v>7.2647392478587181</v>
      </c>
      <c r="N83" s="38">
        <v>969.67430916399462</v>
      </c>
      <c r="O83" s="23"/>
      <c r="P83" s="27" t="s">
        <v>52</v>
      </c>
      <c r="Q83" s="38">
        <v>-1220.8780646260518</v>
      </c>
      <c r="R83" s="38">
        <v>744.64563176059164</v>
      </c>
      <c r="S83" s="38">
        <v>-176.2356631091055</v>
      </c>
      <c r="T83" s="38">
        <v>64.182515991458786</v>
      </c>
      <c r="U83" s="38">
        <v>-795.50704338300659</v>
      </c>
      <c r="W83" s="27" t="s">
        <v>52</v>
      </c>
      <c r="X83" s="38">
        <v>11241.85245231539</v>
      </c>
      <c r="Y83" s="38">
        <v>5290.6761061044717</v>
      </c>
      <c r="Z83" s="38">
        <v>-505.77795316843549</v>
      </c>
      <c r="AA83" s="38">
        <v>2847.2003327377606</v>
      </c>
      <c r="AB83" s="38">
        <v>-12319.165088294345</v>
      </c>
    </row>
    <row r="95" spans="2:28">
      <c r="C95" s="35"/>
      <c r="D95" s="35"/>
      <c r="E95" s="35"/>
      <c r="F95" s="35"/>
      <c r="G95" s="35"/>
      <c r="H95" s="35"/>
      <c r="I95" s="35"/>
      <c r="J95" s="35"/>
      <c r="K95" s="35"/>
      <c r="L95" s="35"/>
    </row>
  </sheetData>
  <mergeCells count="8">
    <mergeCell ref="B34:B47"/>
    <mergeCell ref="I34:I47"/>
    <mergeCell ref="P34:P47"/>
    <mergeCell ref="W34:W47"/>
    <mergeCell ref="B52:B65"/>
    <mergeCell ref="I52:I65"/>
    <mergeCell ref="P52:P65"/>
    <mergeCell ref="W52:W65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I26"/>
  <sheetViews>
    <sheetView showGridLines="0" zoomScale="85" zoomScaleNormal="85" workbookViewId="0" xr3:uid="{958C4451-9541-5A59-BF78-D2F731DF1C81}">
      <selection activeCell="B19" sqref="B19"/>
    </sheetView>
  </sheetViews>
  <sheetFormatPr defaultColWidth="8.7109375" defaultRowHeight="14.25"/>
  <cols>
    <col min="1" max="1" width="2.5703125" style="1" customWidth="1"/>
    <col min="2" max="2" width="60.42578125" style="1" customWidth="1"/>
    <col min="3" max="16384" width="8.7109375" style="1"/>
  </cols>
  <sheetData>
    <row r="2" spans="2:35" ht="15.75">
      <c r="B2" s="39" t="s">
        <v>53</v>
      </c>
    </row>
    <row r="4" spans="2:35" s="54" customFormat="1" ht="15">
      <c r="B4" s="57" t="s">
        <v>54</v>
      </c>
      <c r="C4" s="53">
        <v>2019</v>
      </c>
      <c r="D4" s="53">
        <v>2020</v>
      </c>
      <c r="E4" s="53">
        <v>2021</v>
      </c>
      <c r="F4" s="53">
        <v>2022</v>
      </c>
      <c r="G4" s="53">
        <v>2023</v>
      </c>
      <c r="H4" s="53">
        <v>2024</v>
      </c>
      <c r="I4" s="53">
        <v>2025</v>
      </c>
      <c r="J4" s="53">
        <v>2026</v>
      </c>
      <c r="K4" s="53">
        <v>2027</v>
      </c>
      <c r="L4" s="53">
        <v>2028</v>
      </c>
      <c r="M4" s="53">
        <v>2029</v>
      </c>
      <c r="N4" s="53">
        <v>2030</v>
      </c>
      <c r="O4" s="53">
        <v>2031</v>
      </c>
      <c r="P4" s="53">
        <v>2032</v>
      </c>
      <c r="Q4" s="53">
        <v>2033</v>
      </c>
      <c r="R4" s="53">
        <v>2034</v>
      </c>
      <c r="S4" s="53">
        <v>2035</v>
      </c>
      <c r="T4" s="53">
        <v>2036</v>
      </c>
      <c r="U4" s="53">
        <v>2037</v>
      </c>
      <c r="V4" s="53">
        <v>2038</v>
      </c>
      <c r="W4" s="53">
        <v>2039</v>
      </c>
      <c r="X4" s="53">
        <v>2040</v>
      </c>
      <c r="Y4" s="53">
        <v>2041</v>
      </c>
      <c r="Z4" s="53">
        <v>2042</v>
      </c>
      <c r="AA4" s="53">
        <v>2043</v>
      </c>
      <c r="AB4" s="55"/>
      <c r="AC4" s="55"/>
      <c r="AD4" s="55"/>
      <c r="AE4" s="55"/>
      <c r="AF4" s="55"/>
      <c r="AG4" s="55"/>
      <c r="AH4" s="55"/>
      <c r="AI4" s="55"/>
    </row>
    <row r="5" spans="2:35">
      <c r="B5" s="4" t="s">
        <v>7</v>
      </c>
      <c r="C5" s="58">
        <v>424</v>
      </c>
      <c r="D5" s="58">
        <v>472.99100297000001</v>
      </c>
      <c r="E5" s="58">
        <v>472.99100297000001</v>
      </c>
      <c r="F5" s="58">
        <v>520</v>
      </c>
      <c r="G5" s="58">
        <v>680</v>
      </c>
      <c r="H5" s="58">
        <v>1264</v>
      </c>
      <c r="I5" s="58">
        <v>1424</v>
      </c>
      <c r="J5" s="58">
        <v>1424</v>
      </c>
      <c r="K5" s="58">
        <v>1424</v>
      </c>
      <c r="L5" s="58">
        <v>1424</v>
      </c>
      <c r="M5" s="58">
        <v>1424</v>
      </c>
      <c r="N5" s="58">
        <v>1424</v>
      </c>
      <c r="O5" s="58">
        <v>1424</v>
      </c>
      <c r="P5" s="58">
        <v>1424</v>
      </c>
      <c r="Q5" s="58">
        <v>1424</v>
      </c>
      <c r="R5" s="58">
        <v>1424</v>
      </c>
      <c r="S5" s="58">
        <v>1538.06160026</v>
      </c>
      <c r="T5" s="58">
        <v>1697.6068237899999</v>
      </c>
      <c r="U5" s="58">
        <v>2724</v>
      </c>
      <c r="V5" s="58">
        <v>2724</v>
      </c>
      <c r="W5" s="58">
        <v>2724</v>
      </c>
      <c r="X5" s="58">
        <v>2724</v>
      </c>
      <c r="Y5" s="58">
        <v>2724</v>
      </c>
      <c r="Z5" s="58">
        <v>2724</v>
      </c>
      <c r="AA5" s="58">
        <v>2724</v>
      </c>
      <c r="AB5" s="56"/>
      <c r="AC5" s="56"/>
      <c r="AD5" s="56"/>
      <c r="AE5" s="56"/>
      <c r="AF5" s="56"/>
      <c r="AG5" s="56"/>
      <c r="AH5" s="56"/>
      <c r="AI5" s="56"/>
    </row>
    <row r="6" spans="2:35">
      <c r="B6" s="4" t="s">
        <v>55</v>
      </c>
      <c r="C6" s="58">
        <v>424</v>
      </c>
      <c r="D6" s="58">
        <v>459.13817208</v>
      </c>
      <c r="E6" s="58">
        <v>459.13817208</v>
      </c>
      <c r="F6" s="58">
        <v>520</v>
      </c>
      <c r="G6" s="58">
        <v>680</v>
      </c>
      <c r="H6" s="58">
        <v>1264</v>
      </c>
      <c r="I6" s="58">
        <v>1424</v>
      </c>
      <c r="J6" s="58">
        <v>1424</v>
      </c>
      <c r="K6" s="58">
        <v>1424</v>
      </c>
      <c r="L6" s="58">
        <v>1424</v>
      </c>
      <c r="M6" s="58">
        <v>1424</v>
      </c>
      <c r="N6" s="58">
        <v>1424</v>
      </c>
      <c r="O6" s="58">
        <v>1424</v>
      </c>
      <c r="P6" s="58">
        <v>1424</v>
      </c>
      <c r="Q6" s="58">
        <v>1424</v>
      </c>
      <c r="R6" s="58">
        <v>1424</v>
      </c>
      <c r="S6" s="58">
        <v>2169.9950822400001</v>
      </c>
      <c r="T6" s="58">
        <v>2176.8295383599998</v>
      </c>
      <c r="U6" s="58">
        <v>2724</v>
      </c>
      <c r="V6" s="58">
        <v>2724</v>
      </c>
      <c r="W6" s="58">
        <v>2724</v>
      </c>
      <c r="X6" s="58">
        <v>2724</v>
      </c>
      <c r="Y6" s="58">
        <v>2724</v>
      </c>
      <c r="Z6" s="58">
        <v>2724</v>
      </c>
      <c r="AA6" s="58">
        <v>2724</v>
      </c>
      <c r="AB6" s="56"/>
      <c r="AC6" s="56"/>
      <c r="AD6" s="56"/>
      <c r="AE6" s="56"/>
      <c r="AF6" s="56"/>
      <c r="AG6" s="56"/>
      <c r="AH6" s="56"/>
      <c r="AI6" s="56"/>
    </row>
    <row r="7" spans="2:35">
      <c r="B7" s="4" t="s">
        <v>56</v>
      </c>
      <c r="C7" s="58">
        <v>424</v>
      </c>
      <c r="D7" s="58">
        <v>424</v>
      </c>
      <c r="E7" s="58">
        <v>424</v>
      </c>
      <c r="F7" s="58">
        <v>520</v>
      </c>
      <c r="G7" s="58">
        <v>680</v>
      </c>
      <c r="H7" s="58">
        <v>1264</v>
      </c>
      <c r="I7" s="58">
        <v>1424</v>
      </c>
      <c r="J7" s="58">
        <v>1424</v>
      </c>
      <c r="K7" s="58">
        <v>1424</v>
      </c>
      <c r="L7" s="58">
        <v>1424</v>
      </c>
      <c r="M7" s="58">
        <v>1424</v>
      </c>
      <c r="N7" s="58">
        <v>1424</v>
      </c>
      <c r="O7" s="58">
        <v>1424</v>
      </c>
      <c r="P7" s="58">
        <v>1424</v>
      </c>
      <c r="Q7" s="58">
        <v>3388.1321687700001</v>
      </c>
      <c r="R7" s="58">
        <v>3388.1321687700001</v>
      </c>
      <c r="S7" s="58">
        <v>3388.1321687700001</v>
      </c>
      <c r="T7" s="58">
        <v>3388.1321687700001</v>
      </c>
      <c r="U7" s="58">
        <v>3424</v>
      </c>
      <c r="V7" s="58">
        <v>3424</v>
      </c>
      <c r="W7" s="58">
        <v>3424</v>
      </c>
      <c r="X7" s="58">
        <v>3424</v>
      </c>
      <c r="Y7" s="58">
        <v>3424</v>
      </c>
      <c r="Z7" s="58">
        <v>3424</v>
      </c>
      <c r="AA7" s="58">
        <v>3424</v>
      </c>
      <c r="AB7" s="56"/>
      <c r="AC7" s="56"/>
      <c r="AD7" s="56"/>
      <c r="AE7" s="56"/>
      <c r="AF7" s="56"/>
      <c r="AG7" s="56"/>
      <c r="AH7" s="56"/>
      <c r="AI7" s="56"/>
    </row>
    <row r="8" spans="2:35">
      <c r="B8" s="4" t="s">
        <v>57</v>
      </c>
      <c r="C8" s="58">
        <v>424</v>
      </c>
      <c r="D8" s="58">
        <v>424</v>
      </c>
      <c r="E8" s="58">
        <v>424</v>
      </c>
      <c r="F8" s="58">
        <v>520</v>
      </c>
      <c r="G8" s="58">
        <v>680</v>
      </c>
      <c r="H8" s="58">
        <v>1264</v>
      </c>
      <c r="I8" s="58">
        <v>1424</v>
      </c>
      <c r="J8" s="58">
        <v>1424</v>
      </c>
      <c r="K8" s="58">
        <v>1424</v>
      </c>
      <c r="L8" s="58">
        <v>1424</v>
      </c>
      <c r="M8" s="58">
        <v>1424</v>
      </c>
      <c r="N8" s="58">
        <v>1424</v>
      </c>
      <c r="O8" s="58">
        <v>1424</v>
      </c>
      <c r="P8" s="58">
        <v>1424</v>
      </c>
      <c r="Q8" s="58">
        <v>1424</v>
      </c>
      <c r="R8" s="58">
        <v>1424</v>
      </c>
      <c r="S8" s="58">
        <v>1424</v>
      </c>
      <c r="T8" s="58">
        <v>1424</v>
      </c>
      <c r="U8" s="58">
        <v>1424</v>
      </c>
      <c r="V8" s="58">
        <v>1424</v>
      </c>
      <c r="W8" s="58">
        <v>1424</v>
      </c>
      <c r="X8" s="58">
        <v>1424</v>
      </c>
      <c r="Y8" s="58">
        <v>1424</v>
      </c>
      <c r="Z8" s="58">
        <v>1424</v>
      </c>
      <c r="AA8" s="58">
        <v>1424</v>
      </c>
      <c r="AB8" s="56"/>
      <c r="AC8" s="56"/>
      <c r="AD8" s="56"/>
      <c r="AE8" s="56"/>
      <c r="AF8" s="56"/>
      <c r="AG8" s="56"/>
      <c r="AH8" s="56"/>
      <c r="AI8" s="56"/>
    </row>
    <row r="10" spans="2:35" ht="15">
      <c r="B10" s="53" t="s">
        <v>58</v>
      </c>
      <c r="C10" s="53">
        <v>2019</v>
      </c>
      <c r="D10" s="53">
        <v>2020</v>
      </c>
      <c r="E10" s="53">
        <v>2021</v>
      </c>
      <c r="F10" s="53">
        <v>2022</v>
      </c>
      <c r="G10" s="53">
        <v>2023</v>
      </c>
      <c r="H10" s="53">
        <v>2024</v>
      </c>
      <c r="I10" s="53">
        <v>2025</v>
      </c>
      <c r="J10" s="53">
        <v>2026</v>
      </c>
      <c r="K10" s="53">
        <v>2027</v>
      </c>
      <c r="L10" s="53">
        <v>2028</v>
      </c>
      <c r="M10" s="53">
        <v>2029</v>
      </c>
      <c r="N10" s="53">
        <v>2030</v>
      </c>
      <c r="O10" s="53">
        <v>2031</v>
      </c>
      <c r="P10" s="53">
        <v>2032</v>
      </c>
      <c r="Q10" s="53">
        <v>2033</v>
      </c>
      <c r="R10" s="53">
        <v>2034</v>
      </c>
      <c r="S10" s="53">
        <v>2035</v>
      </c>
      <c r="T10" s="53">
        <v>2036</v>
      </c>
      <c r="U10" s="53">
        <v>2037</v>
      </c>
      <c r="V10" s="53">
        <v>2038</v>
      </c>
      <c r="W10" s="53">
        <v>2039</v>
      </c>
      <c r="X10" s="53">
        <v>2040</v>
      </c>
      <c r="Y10" s="53">
        <v>2041</v>
      </c>
      <c r="Z10" s="53">
        <v>2042</v>
      </c>
      <c r="AA10" s="53">
        <v>2043</v>
      </c>
      <c r="AB10" s="25"/>
      <c r="AC10" s="25"/>
    </row>
    <row r="11" spans="2:35">
      <c r="B11" s="4" t="s">
        <v>7</v>
      </c>
      <c r="C11" s="58">
        <v>0</v>
      </c>
      <c r="D11" s="58">
        <v>100</v>
      </c>
      <c r="E11" s="58">
        <v>100</v>
      </c>
      <c r="F11" s="58">
        <v>100</v>
      </c>
      <c r="G11" s="58">
        <v>100</v>
      </c>
      <c r="H11" s="58">
        <v>100</v>
      </c>
      <c r="I11" s="58">
        <v>100</v>
      </c>
      <c r="J11" s="58">
        <v>100</v>
      </c>
      <c r="K11" s="58">
        <v>100</v>
      </c>
      <c r="L11" s="58">
        <v>100</v>
      </c>
      <c r="M11" s="58">
        <v>100</v>
      </c>
      <c r="N11" s="58">
        <v>100</v>
      </c>
      <c r="O11" s="58">
        <v>100</v>
      </c>
      <c r="P11" s="58">
        <v>100</v>
      </c>
      <c r="Q11" s="58">
        <v>100</v>
      </c>
      <c r="R11" s="58">
        <v>100</v>
      </c>
      <c r="S11" s="58">
        <v>279.05137543000001</v>
      </c>
      <c r="T11" s="58">
        <v>2923.86074835</v>
      </c>
      <c r="U11" s="58">
        <v>3100</v>
      </c>
      <c r="V11" s="58">
        <v>3100</v>
      </c>
      <c r="W11" s="58">
        <v>3100</v>
      </c>
      <c r="X11" s="58">
        <v>3100</v>
      </c>
      <c r="Y11" s="58">
        <v>3100</v>
      </c>
      <c r="Z11" s="58">
        <v>3100</v>
      </c>
      <c r="AA11" s="58">
        <v>3100</v>
      </c>
    </row>
    <row r="12" spans="2:35">
      <c r="B12" s="4" t="s">
        <v>55</v>
      </c>
      <c r="C12" s="58">
        <v>0</v>
      </c>
      <c r="D12" s="58">
        <v>100</v>
      </c>
      <c r="E12" s="58">
        <v>100</v>
      </c>
      <c r="F12" s="58">
        <v>100</v>
      </c>
      <c r="G12" s="58">
        <v>100</v>
      </c>
      <c r="H12" s="58">
        <v>100</v>
      </c>
      <c r="I12" s="58">
        <v>100</v>
      </c>
      <c r="J12" s="58">
        <v>100</v>
      </c>
      <c r="K12" s="58">
        <v>100</v>
      </c>
      <c r="L12" s="58">
        <v>100</v>
      </c>
      <c r="M12" s="58">
        <v>100</v>
      </c>
      <c r="N12" s="58">
        <v>100</v>
      </c>
      <c r="O12" s="58">
        <v>100</v>
      </c>
      <c r="P12" s="58">
        <v>100</v>
      </c>
      <c r="Q12" s="58">
        <v>100</v>
      </c>
      <c r="R12" s="58">
        <v>100</v>
      </c>
      <c r="S12" s="58">
        <v>522.16108538000003</v>
      </c>
      <c r="T12" s="58">
        <v>2937.2834353100002</v>
      </c>
      <c r="U12" s="58">
        <v>3100</v>
      </c>
      <c r="V12" s="58">
        <v>3100</v>
      </c>
      <c r="W12" s="58">
        <v>3100</v>
      </c>
      <c r="X12" s="58">
        <v>3100</v>
      </c>
      <c r="Y12" s="58">
        <v>3100</v>
      </c>
      <c r="Z12" s="58">
        <v>3100</v>
      </c>
      <c r="AA12" s="58">
        <v>3100</v>
      </c>
    </row>
    <row r="13" spans="2:35">
      <c r="B13" s="4" t="s">
        <v>56</v>
      </c>
      <c r="C13" s="58">
        <v>0</v>
      </c>
      <c r="D13" s="58">
        <v>0</v>
      </c>
      <c r="E13" s="58">
        <v>0</v>
      </c>
      <c r="F13" s="58">
        <v>0</v>
      </c>
      <c r="G13" s="58">
        <v>100</v>
      </c>
      <c r="H13" s="58">
        <v>100</v>
      </c>
      <c r="I13" s="58">
        <v>100</v>
      </c>
      <c r="J13" s="58">
        <v>100</v>
      </c>
      <c r="K13" s="58">
        <v>100</v>
      </c>
      <c r="L13" s="58">
        <v>100</v>
      </c>
      <c r="M13" s="58">
        <v>100</v>
      </c>
      <c r="N13" s="58">
        <v>100</v>
      </c>
      <c r="O13" s="58">
        <v>100</v>
      </c>
      <c r="P13" s="58">
        <v>100</v>
      </c>
      <c r="Q13" s="58">
        <v>100</v>
      </c>
      <c r="R13" s="58">
        <v>100</v>
      </c>
      <c r="S13" s="58">
        <v>3100</v>
      </c>
      <c r="T13" s="58">
        <v>3100</v>
      </c>
      <c r="U13" s="58">
        <v>3100</v>
      </c>
      <c r="V13" s="58">
        <v>3100</v>
      </c>
      <c r="W13" s="58">
        <v>3100</v>
      </c>
      <c r="X13" s="58">
        <v>3100</v>
      </c>
      <c r="Y13" s="58">
        <v>3100</v>
      </c>
      <c r="Z13" s="58">
        <v>3100</v>
      </c>
      <c r="AA13" s="58">
        <v>3100</v>
      </c>
    </row>
    <row r="14" spans="2:35">
      <c r="B14" s="4" t="s">
        <v>57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100</v>
      </c>
      <c r="U14" s="58">
        <v>100</v>
      </c>
      <c r="V14" s="58">
        <v>100</v>
      </c>
      <c r="W14" s="58">
        <v>100</v>
      </c>
      <c r="X14" s="58">
        <v>100</v>
      </c>
      <c r="Y14" s="58">
        <v>100</v>
      </c>
      <c r="Z14" s="58">
        <v>100</v>
      </c>
      <c r="AA14" s="58">
        <v>100</v>
      </c>
    </row>
    <row r="16" spans="2:35" ht="15">
      <c r="B16" s="53" t="s">
        <v>59</v>
      </c>
      <c r="C16" s="53">
        <v>2019</v>
      </c>
      <c r="D16" s="53">
        <v>2020</v>
      </c>
      <c r="E16" s="53">
        <v>2021</v>
      </c>
      <c r="F16" s="53">
        <v>2022</v>
      </c>
      <c r="G16" s="53">
        <v>2023</v>
      </c>
      <c r="H16" s="53">
        <v>2024</v>
      </c>
      <c r="I16" s="53">
        <v>2025</v>
      </c>
      <c r="J16" s="53">
        <v>2026</v>
      </c>
      <c r="K16" s="53">
        <v>2027</v>
      </c>
      <c r="L16" s="53">
        <v>2028</v>
      </c>
      <c r="M16" s="53">
        <v>2029</v>
      </c>
      <c r="N16" s="53">
        <v>2030</v>
      </c>
      <c r="O16" s="53">
        <v>2031</v>
      </c>
      <c r="P16" s="53">
        <v>2032</v>
      </c>
      <c r="Q16" s="53">
        <v>2033</v>
      </c>
      <c r="R16" s="53">
        <v>2034</v>
      </c>
      <c r="S16" s="53">
        <v>2035</v>
      </c>
      <c r="T16" s="53">
        <v>2036</v>
      </c>
      <c r="U16" s="53">
        <v>2037</v>
      </c>
      <c r="V16" s="53">
        <v>2038</v>
      </c>
      <c r="W16" s="53">
        <v>2039</v>
      </c>
      <c r="X16" s="53">
        <v>2040</v>
      </c>
      <c r="Y16" s="53">
        <v>2041</v>
      </c>
      <c r="Z16" s="53">
        <v>2042</v>
      </c>
      <c r="AA16" s="53">
        <v>2043</v>
      </c>
      <c r="AB16" s="25"/>
      <c r="AC16" s="25"/>
    </row>
    <row r="17" spans="2:29">
      <c r="B17" s="4" t="s">
        <v>7</v>
      </c>
      <c r="C17" s="58">
        <v>424</v>
      </c>
      <c r="D17" s="58">
        <v>572.99100296999995</v>
      </c>
      <c r="E17" s="58">
        <v>572.99100296999995</v>
      </c>
      <c r="F17" s="58">
        <v>620</v>
      </c>
      <c r="G17" s="58">
        <v>780</v>
      </c>
      <c r="H17" s="58">
        <v>1364</v>
      </c>
      <c r="I17" s="58">
        <v>1524</v>
      </c>
      <c r="J17" s="58">
        <v>1524</v>
      </c>
      <c r="K17" s="58">
        <v>1524</v>
      </c>
      <c r="L17" s="58">
        <v>1524</v>
      </c>
      <c r="M17" s="58">
        <v>1524</v>
      </c>
      <c r="N17" s="58">
        <v>1524</v>
      </c>
      <c r="O17" s="58">
        <v>1524</v>
      </c>
      <c r="P17" s="58">
        <v>1524</v>
      </c>
      <c r="Q17" s="58">
        <v>1524</v>
      </c>
      <c r="R17" s="58">
        <v>1524</v>
      </c>
      <c r="S17" s="58">
        <v>1817.11297569</v>
      </c>
      <c r="T17" s="58">
        <v>4621.4675721399999</v>
      </c>
      <c r="U17" s="58">
        <v>5824</v>
      </c>
      <c r="V17" s="58">
        <v>5824</v>
      </c>
      <c r="W17" s="58">
        <v>5824</v>
      </c>
      <c r="X17" s="58">
        <v>5824</v>
      </c>
      <c r="Y17" s="58">
        <v>5824</v>
      </c>
      <c r="Z17" s="58">
        <v>5824</v>
      </c>
      <c r="AA17" s="58">
        <v>5824</v>
      </c>
      <c r="AB17" s="56"/>
      <c r="AC17" s="56"/>
    </row>
    <row r="18" spans="2:29">
      <c r="B18" s="4" t="s">
        <v>55</v>
      </c>
      <c r="C18" s="58">
        <v>424</v>
      </c>
      <c r="D18" s="58">
        <v>559.13817208</v>
      </c>
      <c r="E18" s="58">
        <v>559.13817208</v>
      </c>
      <c r="F18" s="58">
        <v>620</v>
      </c>
      <c r="G18" s="58">
        <v>780</v>
      </c>
      <c r="H18" s="58">
        <v>1364</v>
      </c>
      <c r="I18" s="58">
        <v>1524</v>
      </c>
      <c r="J18" s="58">
        <v>1524</v>
      </c>
      <c r="K18" s="58">
        <v>1524</v>
      </c>
      <c r="L18" s="58">
        <v>1524</v>
      </c>
      <c r="M18" s="58">
        <v>1524</v>
      </c>
      <c r="N18" s="58">
        <v>1524</v>
      </c>
      <c r="O18" s="58">
        <v>1524</v>
      </c>
      <c r="P18" s="58">
        <v>1524</v>
      </c>
      <c r="Q18" s="58">
        <v>1524</v>
      </c>
      <c r="R18" s="58">
        <v>1524</v>
      </c>
      <c r="S18" s="58">
        <v>2692.1561676199999</v>
      </c>
      <c r="T18" s="58">
        <v>5114.1129736700004</v>
      </c>
      <c r="U18" s="58">
        <v>5824</v>
      </c>
      <c r="V18" s="58">
        <v>5824</v>
      </c>
      <c r="W18" s="58">
        <v>5824</v>
      </c>
      <c r="X18" s="58">
        <v>5824</v>
      </c>
      <c r="Y18" s="58">
        <v>5824</v>
      </c>
      <c r="Z18" s="58">
        <v>5824</v>
      </c>
      <c r="AA18" s="58">
        <v>5824</v>
      </c>
      <c r="AB18" s="56"/>
      <c r="AC18" s="56"/>
    </row>
    <row r="19" spans="2:29">
      <c r="B19" s="4" t="s">
        <v>56</v>
      </c>
      <c r="C19" s="58">
        <v>424</v>
      </c>
      <c r="D19" s="58">
        <v>424</v>
      </c>
      <c r="E19" s="58">
        <v>424</v>
      </c>
      <c r="F19" s="58">
        <v>520</v>
      </c>
      <c r="G19" s="58">
        <v>780</v>
      </c>
      <c r="H19" s="58">
        <v>1364</v>
      </c>
      <c r="I19" s="58">
        <v>1524</v>
      </c>
      <c r="J19" s="58">
        <v>1524</v>
      </c>
      <c r="K19" s="58">
        <v>1524</v>
      </c>
      <c r="L19" s="58">
        <v>1524</v>
      </c>
      <c r="M19" s="58">
        <v>1524</v>
      </c>
      <c r="N19" s="58">
        <v>1524</v>
      </c>
      <c r="O19" s="58">
        <v>1524</v>
      </c>
      <c r="P19" s="58">
        <v>1524</v>
      </c>
      <c r="Q19" s="58">
        <v>3488.1321687700001</v>
      </c>
      <c r="R19" s="58">
        <v>3488.1321687700001</v>
      </c>
      <c r="S19" s="58">
        <v>6488.1321687700001</v>
      </c>
      <c r="T19" s="58">
        <v>6488.1321687700001</v>
      </c>
      <c r="U19" s="58">
        <v>6524</v>
      </c>
      <c r="V19" s="58">
        <v>6524</v>
      </c>
      <c r="W19" s="58">
        <v>6524</v>
      </c>
      <c r="X19" s="58">
        <v>6524</v>
      </c>
      <c r="Y19" s="58">
        <v>6524</v>
      </c>
      <c r="Z19" s="58">
        <v>6524</v>
      </c>
      <c r="AA19" s="58">
        <v>6524</v>
      </c>
      <c r="AB19" s="56"/>
      <c r="AC19" s="56"/>
    </row>
    <row r="20" spans="2:29">
      <c r="B20" s="4" t="s">
        <v>57</v>
      </c>
      <c r="C20" s="58">
        <v>424</v>
      </c>
      <c r="D20" s="58">
        <v>424</v>
      </c>
      <c r="E20" s="58">
        <v>424</v>
      </c>
      <c r="F20" s="58">
        <v>520</v>
      </c>
      <c r="G20" s="58">
        <v>680</v>
      </c>
      <c r="H20" s="58">
        <v>1264</v>
      </c>
      <c r="I20" s="58">
        <v>1424</v>
      </c>
      <c r="J20" s="58">
        <v>1424</v>
      </c>
      <c r="K20" s="58">
        <v>1424</v>
      </c>
      <c r="L20" s="58">
        <v>1424</v>
      </c>
      <c r="M20" s="58">
        <v>1424</v>
      </c>
      <c r="N20" s="58">
        <v>1424</v>
      </c>
      <c r="O20" s="58">
        <v>1424</v>
      </c>
      <c r="P20" s="58">
        <v>1424</v>
      </c>
      <c r="Q20" s="58">
        <v>1424</v>
      </c>
      <c r="R20" s="58">
        <v>1424</v>
      </c>
      <c r="S20" s="58">
        <v>1424</v>
      </c>
      <c r="T20" s="58">
        <v>1524</v>
      </c>
      <c r="U20" s="58">
        <v>1524</v>
      </c>
      <c r="V20" s="58">
        <v>1524</v>
      </c>
      <c r="W20" s="58">
        <v>1524</v>
      </c>
      <c r="X20" s="58">
        <v>1524</v>
      </c>
      <c r="Y20" s="58">
        <v>1524</v>
      </c>
      <c r="Z20" s="58">
        <v>1524</v>
      </c>
      <c r="AA20" s="58">
        <v>1524</v>
      </c>
      <c r="AB20" s="56"/>
      <c r="AC20" s="56"/>
    </row>
    <row r="22" spans="2:29" ht="15">
      <c r="B22" s="53" t="s">
        <v>60</v>
      </c>
      <c r="C22" s="47">
        <v>2019</v>
      </c>
      <c r="D22" s="47">
        <v>2020</v>
      </c>
      <c r="E22" s="47">
        <v>2021</v>
      </c>
      <c r="F22" s="47">
        <v>2022</v>
      </c>
      <c r="G22" s="47">
        <v>2023</v>
      </c>
      <c r="H22" s="47">
        <v>2024</v>
      </c>
      <c r="I22" s="47">
        <v>2025</v>
      </c>
      <c r="J22" s="47">
        <v>2026</v>
      </c>
      <c r="K22" s="47">
        <v>2027</v>
      </c>
      <c r="L22" s="47">
        <v>2028</v>
      </c>
      <c r="M22" s="47">
        <v>2029</v>
      </c>
      <c r="N22" s="47">
        <v>2030</v>
      </c>
      <c r="O22" s="47">
        <v>2031</v>
      </c>
      <c r="P22" s="47">
        <v>2032</v>
      </c>
      <c r="Q22" s="47">
        <v>2033</v>
      </c>
      <c r="R22" s="47">
        <v>2034</v>
      </c>
      <c r="S22" s="47">
        <v>2035</v>
      </c>
      <c r="T22" s="47">
        <v>2036</v>
      </c>
      <c r="U22" s="47">
        <v>2037</v>
      </c>
      <c r="V22" s="47">
        <v>2038</v>
      </c>
      <c r="W22" s="47">
        <v>2039</v>
      </c>
      <c r="X22" s="47">
        <v>2040</v>
      </c>
      <c r="Y22" s="47">
        <v>2041</v>
      </c>
      <c r="Z22" s="47">
        <v>2042</v>
      </c>
      <c r="AA22" s="47">
        <v>2043</v>
      </c>
    </row>
    <row r="23" spans="2:29">
      <c r="B23" s="4" t="s">
        <v>7</v>
      </c>
      <c r="C23" s="4"/>
      <c r="D23" s="58">
        <v>148.99100296999995</v>
      </c>
      <c r="E23" s="58">
        <v>0</v>
      </c>
      <c r="F23" s="58">
        <v>47.008997030000046</v>
      </c>
      <c r="G23" s="58">
        <v>160</v>
      </c>
      <c r="H23" s="58">
        <v>584</v>
      </c>
      <c r="I23" s="58">
        <v>160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293.11297568999998</v>
      </c>
      <c r="T23" s="58">
        <v>2804.3545964499999</v>
      </c>
      <c r="U23" s="58">
        <v>1202.5324278600001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</row>
    <row r="24" spans="2:29">
      <c r="B24" s="4" t="s">
        <v>55</v>
      </c>
      <c r="C24" s="4"/>
      <c r="D24" s="58">
        <v>135.13817208</v>
      </c>
      <c r="E24" s="58">
        <v>0</v>
      </c>
      <c r="F24" s="58">
        <v>60.861827919999996</v>
      </c>
      <c r="G24" s="58">
        <v>160</v>
      </c>
      <c r="H24" s="58">
        <v>584</v>
      </c>
      <c r="I24" s="58">
        <v>160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1168.1561676199999</v>
      </c>
      <c r="T24" s="58">
        <v>2421.9568060500005</v>
      </c>
      <c r="U24" s="58">
        <v>709.88702632999957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</row>
    <row r="25" spans="2:29">
      <c r="B25" s="4" t="s">
        <v>56</v>
      </c>
      <c r="C25" s="4"/>
      <c r="D25" s="58">
        <v>0</v>
      </c>
      <c r="E25" s="58">
        <v>0</v>
      </c>
      <c r="F25" s="58">
        <v>96</v>
      </c>
      <c r="G25" s="58">
        <v>260</v>
      </c>
      <c r="H25" s="58">
        <v>584</v>
      </c>
      <c r="I25" s="58">
        <v>160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1964.1321687700001</v>
      </c>
      <c r="R25" s="58">
        <v>0</v>
      </c>
      <c r="S25" s="58">
        <v>3000</v>
      </c>
      <c r="T25" s="58">
        <v>0</v>
      </c>
      <c r="U25" s="58">
        <v>35.867831229999865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</row>
    <row r="26" spans="2:29">
      <c r="B26" s="4" t="s">
        <v>57</v>
      </c>
      <c r="C26" s="4"/>
      <c r="D26" s="58">
        <v>0</v>
      </c>
      <c r="E26" s="58">
        <v>0</v>
      </c>
      <c r="F26" s="58">
        <v>96</v>
      </c>
      <c r="G26" s="58">
        <v>160</v>
      </c>
      <c r="H26" s="58">
        <v>584</v>
      </c>
      <c r="I26" s="58">
        <v>160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100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G32"/>
  <sheetViews>
    <sheetView showGridLines="0" zoomScaleNormal="100" workbookViewId="0" xr3:uid="{842E5F09-E766-5B8D-85AF-A39847EA96FD}">
      <selection activeCell="C26" sqref="C26"/>
    </sheetView>
  </sheetViews>
  <sheetFormatPr defaultColWidth="8.7109375" defaultRowHeight="14.25"/>
  <cols>
    <col min="1" max="1" width="2.85546875" style="1" customWidth="1"/>
    <col min="2" max="2" width="22.28515625" style="1" customWidth="1"/>
    <col min="3" max="3" width="17.140625" style="1" customWidth="1"/>
    <col min="4" max="6" width="13.140625" style="1" customWidth="1"/>
    <col min="7" max="26" width="8.5703125" style="1" customWidth="1"/>
    <col min="27" max="16384" width="8.7109375" style="1"/>
  </cols>
  <sheetData>
    <row r="2" spans="2:33" ht="15.75">
      <c r="B2" s="39" t="s">
        <v>61</v>
      </c>
    </row>
    <row r="4" spans="2:33" s="60" customFormat="1" ht="36.950000000000003" customHeight="1">
      <c r="B4" s="68" t="s">
        <v>62</v>
      </c>
      <c r="C4" s="42" t="s">
        <v>14</v>
      </c>
      <c r="D4" s="42" t="s">
        <v>15</v>
      </c>
      <c r="E4" s="42" t="s">
        <v>16</v>
      </c>
      <c r="F4" s="42" t="s">
        <v>17</v>
      </c>
      <c r="H4" s="74" t="s">
        <v>3</v>
      </c>
    </row>
    <row r="5" spans="2:33" ht="21" customHeight="1">
      <c r="B5" s="59" t="s">
        <v>63</v>
      </c>
      <c r="C5" s="73">
        <f>C10*$D17+C11*$D18+C12*$D19+C13*$D20</f>
        <v>26.974332247152422</v>
      </c>
      <c r="D5" s="73">
        <f>D10*$D17+D11*$D18+D12*$D19+D13*$D20</f>
        <v>28.271260061852466</v>
      </c>
      <c r="E5" s="73">
        <f>E10*$D17+E11*$D18+E12*$D19+E13*$D20</f>
        <v>27.727055748074676</v>
      </c>
      <c r="F5" s="73">
        <f>F10*$D17+F11*$D18+F12*$D19+F13*$D20</f>
        <v>25.356990203096807</v>
      </c>
      <c r="H5" s="75">
        <v>0.06</v>
      </c>
      <c r="AF5" s="56"/>
      <c r="AG5" s="56"/>
    </row>
    <row r="6" spans="2:33" ht="30">
      <c r="B6" s="59" t="s">
        <v>64</v>
      </c>
      <c r="C6" s="73">
        <f>C10*$D22+C11*$D23+C12*$D24+C13*$D25</f>
        <v>24.928116595439423</v>
      </c>
      <c r="D6" s="73">
        <f>D10*$D22+D11*$D23+D12*$D24+D13*$D25</f>
        <v>25.256915196349293</v>
      </c>
      <c r="E6" s="73">
        <f>E10*$D22+E11*$D23+E12*$D24+E13*$D25</f>
        <v>25.118947905532387</v>
      </c>
      <c r="F6" s="73">
        <f>F10*$D22+F11*$D23+F12*$D24+F13*$D25</f>
        <v>24.518086218073208</v>
      </c>
      <c r="AF6" s="56"/>
      <c r="AG6" s="56"/>
    </row>
    <row r="7" spans="2:33">
      <c r="B7" s="61"/>
      <c r="C7" s="61"/>
      <c r="D7" s="61"/>
      <c r="E7" s="61"/>
      <c r="AF7" s="56"/>
      <c r="AG7" s="56"/>
    </row>
    <row r="8" spans="2:33">
      <c r="B8" s="62" t="s">
        <v>65</v>
      </c>
    </row>
    <row r="9" spans="2:33" s="60" customFormat="1" ht="37.5" customHeight="1">
      <c r="B9" s="69" t="s">
        <v>66</v>
      </c>
      <c r="C9" s="42" t="s">
        <v>14</v>
      </c>
      <c r="D9" s="42" t="s">
        <v>15</v>
      </c>
      <c r="E9" s="42" t="s">
        <v>16</v>
      </c>
      <c r="F9" s="42" t="s">
        <v>17</v>
      </c>
    </row>
    <row r="10" spans="2:33">
      <c r="B10" s="63" t="s">
        <v>7</v>
      </c>
      <c r="C10" s="30">
        <v>0.25</v>
      </c>
      <c r="D10" s="30">
        <v>0.4</v>
      </c>
      <c r="E10" s="30">
        <v>0.2</v>
      </c>
      <c r="F10" s="30">
        <v>0.2</v>
      </c>
      <c r="AF10" s="56"/>
      <c r="AG10" s="56"/>
    </row>
    <row r="11" spans="2:33">
      <c r="B11" s="63" t="s">
        <v>55</v>
      </c>
      <c r="C11" s="30">
        <v>0.25</v>
      </c>
      <c r="D11" s="30">
        <v>0.4</v>
      </c>
      <c r="E11" s="30">
        <v>0.2</v>
      </c>
      <c r="F11" s="30">
        <v>0.2</v>
      </c>
      <c r="AF11" s="56"/>
      <c r="AG11" s="56"/>
    </row>
    <row r="12" spans="2:33">
      <c r="B12" s="63" t="s">
        <v>56</v>
      </c>
      <c r="C12" s="30">
        <v>0.25</v>
      </c>
      <c r="D12" s="30">
        <v>0.1</v>
      </c>
      <c r="E12" s="30">
        <v>0.4</v>
      </c>
      <c r="F12" s="30">
        <v>0.2</v>
      </c>
      <c r="AF12" s="56"/>
      <c r="AG12" s="56"/>
    </row>
    <row r="13" spans="2:33">
      <c r="B13" s="63" t="s">
        <v>57</v>
      </c>
      <c r="C13" s="30">
        <v>0.25</v>
      </c>
      <c r="D13" s="30">
        <v>0.1</v>
      </c>
      <c r="E13" s="30">
        <v>0.2</v>
      </c>
      <c r="F13" s="30">
        <v>0.4</v>
      </c>
      <c r="AF13" s="56"/>
      <c r="AG13" s="56"/>
    </row>
    <row r="14" spans="2:33">
      <c r="C14" s="64"/>
      <c r="D14" s="64"/>
      <c r="E14" s="64"/>
      <c r="F14" s="64"/>
      <c r="I14" s="21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2:33" ht="30">
      <c r="B15" s="69" t="s">
        <v>66</v>
      </c>
      <c r="C15" s="42" t="s">
        <v>67</v>
      </c>
      <c r="D15" s="42" t="s">
        <v>11</v>
      </c>
      <c r="E15" s="69">
        <v>2019</v>
      </c>
      <c r="F15" s="69">
        <v>2020</v>
      </c>
      <c r="G15" s="69">
        <v>2021</v>
      </c>
      <c r="H15" s="69">
        <v>2022</v>
      </c>
      <c r="I15" s="69">
        <v>2023</v>
      </c>
      <c r="J15" s="69">
        <v>2024</v>
      </c>
      <c r="K15" s="69">
        <v>2025</v>
      </c>
      <c r="L15" s="69">
        <v>2026</v>
      </c>
      <c r="M15" s="69">
        <v>2027</v>
      </c>
      <c r="N15" s="69">
        <v>2028</v>
      </c>
      <c r="O15" s="69">
        <v>2029</v>
      </c>
      <c r="P15" s="69">
        <v>2030</v>
      </c>
      <c r="Q15" s="69">
        <v>2031</v>
      </c>
      <c r="R15" s="69">
        <v>2032</v>
      </c>
      <c r="S15" s="69">
        <v>2033</v>
      </c>
      <c r="T15" s="69">
        <v>2034</v>
      </c>
      <c r="U15" s="69">
        <v>2035</v>
      </c>
      <c r="V15" s="69">
        <v>2036</v>
      </c>
      <c r="W15" s="69">
        <v>2037</v>
      </c>
      <c r="X15" s="69">
        <v>2038</v>
      </c>
      <c r="Y15" s="69">
        <v>2039</v>
      </c>
      <c r="Z15" s="69">
        <v>2040</v>
      </c>
      <c r="AA15" s="56"/>
      <c r="AB15" s="56"/>
      <c r="AC15" s="56"/>
      <c r="AD15" s="56"/>
      <c r="AE15" s="56"/>
      <c r="AF15" s="56"/>
      <c r="AG15" s="56"/>
    </row>
    <row r="16" spans="2:33" ht="15">
      <c r="B16" s="10" t="s">
        <v>68</v>
      </c>
      <c r="C16" s="26"/>
      <c r="D16" s="71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6"/>
      <c r="AB16" s="56"/>
      <c r="AC16" s="56"/>
      <c r="AD16" s="56"/>
      <c r="AE16" s="56"/>
      <c r="AF16" s="56"/>
      <c r="AG16" s="56"/>
    </row>
    <row r="17" spans="2:33">
      <c r="B17" s="4" t="s">
        <v>7</v>
      </c>
      <c r="C17" s="26">
        <v>2036</v>
      </c>
      <c r="D17" s="71">
        <f>NPV($H$5, E17:Z17)</f>
        <v>28.837385694943745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28.4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28.4</v>
      </c>
      <c r="W17" s="58">
        <v>0</v>
      </c>
      <c r="X17" s="58">
        <v>0</v>
      </c>
      <c r="Y17" s="58">
        <v>0</v>
      </c>
      <c r="Z17" s="58">
        <v>0</v>
      </c>
      <c r="AA17" s="56"/>
      <c r="AB17" s="56"/>
      <c r="AC17" s="56"/>
      <c r="AD17" s="56"/>
      <c r="AE17" s="56"/>
      <c r="AF17" s="56"/>
      <c r="AG17" s="56"/>
    </row>
    <row r="18" spans="2:33">
      <c r="B18" s="4" t="s">
        <v>55</v>
      </c>
      <c r="C18" s="26">
        <v>2035</v>
      </c>
      <c r="D18" s="71">
        <f>NPV($H$5, E18:Z18)</f>
        <v>29.434371515027909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28.4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28.4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6"/>
      <c r="AB18" s="56"/>
      <c r="AC18" s="56"/>
      <c r="AD18" s="56"/>
      <c r="AE18" s="56"/>
      <c r="AF18" s="56"/>
      <c r="AG18" s="56"/>
    </row>
    <row r="19" spans="2:33">
      <c r="B19" s="4" t="s">
        <v>56</v>
      </c>
      <c r="C19" s="26">
        <v>2033</v>
      </c>
      <c r="D19" s="71">
        <f>NPV($H$5, E19:Z19)</f>
        <v>30.737949751763693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28.4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28.4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6"/>
      <c r="AB19" s="56"/>
      <c r="AC19" s="56"/>
      <c r="AD19" s="56"/>
      <c r="AE19" s="56"/>
      <c r="AF19" s="56"/>
      <c r="AG19" s="56"/>
    </row>
    <row r="20" spans="2:33" ht="16.5" customHeight="1">
      <c r="B20" s="4" t="s">
        <v>57</v>
      </c>
      <c r="C20" s="26" t="s">
        <v>69</v>
      </c>
      <c r="D20" s="71">
        <f>NPV($H$5, E20:Z20)</f>
        <v>18.887622026874343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28.4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6"/>
      <c r="AB20" s="56"/>
      <c r="AC20" s="56"/>
      <c r="AD20" s="56"/>
      <c r="AE20" s="56"/>
      <c r="AF20" s="56"/>
      <c r="AG20" s="56"/>
    </row>
    <row r="21" spans="2:33" ht="31.5" customHeight="1">
      <c r="B21" s="70" t="s">
        <v>70</v>
      </c>
      <c r="C21" s="26"/>
      <c r="D21" s="7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6"/>
      <c r="AB21" s="56"/>
      <c r="AC21" s="56"/>
      <c r="AD21" s="56"/>
      <c r="AE21" s="56"/>
      <c r="AF21" s="56"/>
      <c r="AG21" s="56"/>
    </row>
    <row r="22" spans="2:33">
      <c r="B22" s="4" t="s">
        <v>7</v>
      </c>
      <c r="C22" s="26">
        <v>2036</v>
      </c>
      <c r="D22" s="71">
        <f>NPV($H$5, E22:Z22)</f>
        <v>25.400440004738631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34.4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7.2</v>
      </c>
      <c r="W22" s="58">
        <v>0</v>
      </c>
      <c r="X22" s="58">
        <v>0</v>
      </c>
      <c r="Y22" s="58">
        <v>0</v>
      </c>
      <c r="Z22" s="58">
        <v>0</v>
      </c>
      <c r="AA22" s="56"/>
      <c r="AB22" s="56"/>
      <c r="AC22" s="56"/>
      <c r="AD22" s="56"/>
      <c r="AE22" s="56"/>
      <c r="AF22" s="56"/>
      <c r="AG22" s="56"/>
    </row>
    <row r="23" spans="2:33">
      <c r="B23" s="4" t="s">
        <v>55</v>
      </c>
      <c r="C23" s="26">
        <v>2035</v>
      </c>
      <c r="D23" s="71">
        <f>NPV($H$5, E23:Z23)</f>
        <v>25.551788522506445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34.4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7.2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6"/>
      <c r="AB23" s="56"/>
      <c r="AC23" s="56"/>
      <c r="AD23" s="56"/>
      <c r="AE23" s="56"/>
      <c r="AF23" s="56"/>
      <c r="AG23" s="56"/>
    </row>
    <row r="24" spans="2:33">
      <c r="B24" s="4" t="s">
        <v>56</v>
      </c>
      <c r="C24" s="26">
        <v>2033</v>
      </c>
      <c r="D24" s="71">
        <f>NPV($H$5, E24:Z24)</f>
        <v>25.88227314590425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34.4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7.2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6"/>
      <c r="AB24" s="56"/>
      <c r="AC24" s="56"/>
      <c r="AD24" s="56"/>
      <c r="AE24" s="56"/>
      <c r="AF24" s="56"/>
      <c r="AG24" s="56"/>
    </row>
    <row r="25" spans="2:33">
      <c r="B25" s="4" t="s">
        <v>57</v>
      </c>
      <c r="C25" s="26" t="s">
        <v>69</v>
      </c>
      <c r="D25" s="71">
        <f>NPV($H$5, E25:Z25)</f>
        <v>22.87796470860836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34.4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6"/>
      <c r="AB25" s="56"/>
      <c r="AC25" s="56"/>
      <c r="AD25" s="56"/>
      <c r="AE25" s="56"/>
      <c r="AF25" s="56"/>
      <c r="AG25" s="56"/>
    </row>
    <row r="26" spans="2:33">
      <c r="C26" s="64"/>
      <c r="D26" s="64"/>
      <c r="E26" s="64"/>
      <c r="F26" s="64"/>
      <c r="I26" s="21"/>
      <c r="J26" s="21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</row>
    <row r="27" spans="2:33" s="25" customFormat="1" ht="15">
      <c r="B27" s="72" t="s">
        <v>71</v>
      </c>
      <c r="C27" s="65"/>
      <c r="D27" s="65"/>
      <c r="E27" s="65"/>
      <c r="F27" s="65"/>
      <c r="I27" s="66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</row>
    <row r="28" spans="2:33">
      <c r="B28" s="1" t="s">
        <v>72</v>
      </c>
      <c r="C28" s="64"/>
      <c r="D28" s="64"/>
      <c r="E28" s="64"/>
      <c r="F28" s="64"/>
      <c r="I28" s="21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</row>
    <row r="29" spans="2:33">
      <c r="B29" s="1" t="s">
        <v>73</v>
      </c>
      <c r="C29" s="64"/>
      <c r="D29" s="64"/>
      <c r="E29" s="64"/>
      <c r="F29" s="64"/>
      <c r="I29" s="21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</row>
    <row r="30" spans="2:33" s="25" customFormat="1" ht="15">
      <c r="B30" s="72" t="s">
        <v>74</v>
      </c>
      <c r="C30" s="65"/>
      <c r="D30" s="65"/>
      <c r="E30" s="65"/>
      <c r="F30" s="65"/>
      <c r="I30" s="66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 spans="2:33">
      <c r="B31" s="1" t="s">
        <v>75</v>
      </c>
      <c r="C31" s="64"/>
      <c r="D31" s="64"/>
      <c r="E31" s="64"/>
      <c r="F31" s="64"/>
      <c r="I31" s="21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</row>
    <row r="32" spans="2:33">
      <c r="B32" s="1" t="s">
        <v>76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321B5BAA6E1A47B1B15A887525688D" ma:contentTypeVersion="9" ma:contentTypeDescription="Create a new document." ma:contentTypeScope="" ma:versionID="197fa64c8064c751a77d18b981d705b2">
  <xsd:schema xmlns:xsd="http://www.w3.org/2001/XMLSchema" xmlns:xs="http://www.w3.org/2001/XMLSchema" xmlns:p="http://schemas.microsoft.com/office/2006/metadata/properties" xmlns:ns2="543e6730-13c4-4bbb-84e5-eb7364d49b75" xmlns:ns3="aff474b6-75cc-4b5c-b8ff-66debcbc733a" targetNamespace="http://schemas.microsoft.com/office/2006/metadata/properties" ma:root="true" ma:fieldsID="f977012c480923cca2c57083b87add61" ns2:_="" ns3:_="">
    <xsd:import namespace="543e6730-13c4-4bbb-84e5-eb7364d49b75"/>
    <xsd:import namespace="aff474b6-75cc-4b5c-b8ff-66debcbc73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escription0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e6730-13c4-4bbb-84e5-eb7364d49b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474b6-75cc-4b5c-b8ff-66debcbc73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543e6730-13c4-4bbb-84e5-eb7364d49b75" xsi:nil="true"/>
  </documentManagement>
</p:properties>
</file>

<file path=customXml/itemProps1.xml><?xml version="1.0" encoding="utf-8"?>
<ds:datastoreItem xmlns:ds="http://schemas.openxmlformats.org/officeDocument/2006/customXml" ds:itemID="{273C2E11-7B54-452D-A286-ADD1755D7BC3}"/>
</file>

<file path=customXml/itemProps2.xml><?xml version="1.0" encoding="utf-8"?>
<ds:datastoreItem xmlns:ds="http://schemas.openxmlformats.org/officeDocument/2006/customXml" ds:itemID="{45F10199-A49C-4350-843E-B27DB8C0CD69}"/>
</file>

<file path=customXml/itemProps3.xml><?xml version="1.0" encoding="utf-8"?>
<ds:datastoreItem xmlns:ds="http://schemas.openxmlformats.org/officeDocument/2006/customXml" ds:itemID="{1A3106C8-A2BE-4263-8503-A673924CCA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Harrison, Bradley (ENet)</dc:creator>
  <cp:keywords/>
  <dc:description/>
  <cp:lastModifiedBy/>
  <cp:revision/>
  <dcterms:created xsi:type="dcterms:W3CDTF">2018-11-29T22:11:31Z</dcterms:created>
  <dcterms:modified xsi:type="dcterms:W3CDTF">2019-02-13T01:17:48Z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0x010100D6321B5BAA6E1A47B1B15A887525688D</vt:lpwstr>
  </property>
</Properties>
</file>